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2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<sst xmlns="http://schemas.openxmlformats.org/spreadsheetml/2006/main" count="1202" uniqueCount="460">
  <si>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</si>
  <si>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</si>
  <si>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</si>
  <si>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</si>
  <si>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</si>
  <si>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</si>
  <si>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</si>
  <si>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</si>
  <si>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</si>
  <si>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</si>
  <si>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</si>
  <si>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</si>
  <si>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</si>
  <si>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</si>
  <si>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</si>
  <si>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</si>
  <si>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</si>
  <si>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</si>
  <si>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</si>
  <si>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</si>
  <si>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</si>
  <si>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</si>
  <si>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</si>
  <si>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</si>
  <si>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</si>
  <si>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</si>
  <si>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</si>
  <si>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</si>
  <si>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</si>
  <si>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</si>
  <si>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</si>
  <si>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</si>
  <si>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</si>
  <si>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</si>
  <si>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</si>
  <si>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</si>
  <si>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</si>
  <si>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</si>
  <si>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</si>
  <si>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</si>
  <si>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>บัญชีรายจ่ายรอจ่าย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</si>
  <si>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</si>
  <si>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</si>
  <si>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</si>
  <si>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</si>
  <si>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</si>
  <si>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</si>
  <si>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</si>
  <si>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</si>
  <si>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</si>
  <si>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</si>
  <si>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</si>
  <si>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</si>
  <si>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</si>
  <si>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</si>
  <si>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</si>
  <si>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</si>
  <si>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</si>
  <si>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</si>
  <si>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</si>
  <si>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</si>
  <si>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</si>
  <si>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</si>
  <si>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</si>
  <si>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</si>
  <si>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</si>
  <si>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</si>
  <si>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</si>
  <si>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</si>
  <si>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</si>
  <si>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</si>
  <si>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</si>
  <si>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</si>
  <si>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</si>
  <si>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</si>
  <si>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</si>
  <si>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</si>
  <si>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</si>
  <si>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</si>
  <si>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</si>
  <si>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</si>
  <si>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</si>
  <si>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</si>
  <si>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</si>
  <si>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</si>
  <si>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</si>
  <si>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</si>
  <si>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</si>
  <si>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</si>
  <si>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</si>
  <si>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</si>
  <si>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</si>
  <si>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</si>
  <si>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</si>
  <si>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</si>
  <si>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</si>
  <si>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</si>
  <si>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</si>
  <si>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</si>
  <si>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</si>
  <si>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</si>
  <si>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</si>
  <si>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</si>
  <si>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</si>
  <si>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</si>
  <si>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</si>
  <si>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</si>
  <si>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</si>
  <si>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</si>
  <si>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</si>
  <si>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</si>
  <si>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</si>
  <si>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</si>
  <si>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</si>
  <si>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</si>
  <si>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</si>
  <si>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</si>
  <si>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</si>
  <si>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</si>
  <si>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</si>
  <si>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</si>
  <si>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</si>
  <si>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</si>
  <si>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</si>
  <si>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</si>
  <si>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</si>
  <si>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</si>
  <si>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</si>
  <si>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</si>
  <si>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</si>
  <si>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</si>
  <si>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</si>
  <si>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</si>
  <si>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</si>
  <si>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</si>
  <si>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</si>
  <si>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</si>
  <si>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</si>
  <si>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</si>
  <si>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</si>
  <si>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</si>
  <si>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</si>
  <si>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</si>
  <si>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</si>
  <si>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</si>
  <si>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</si>
  <si>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</si>
  <si>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</si>
  <si>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</si>
  <si>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</si>
  <si>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</si>
  <si>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</si>
  <si>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</si>
  <si>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</si>
  <si>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</si>
  <si>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</si>
  <si>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</si>
  <si>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</si>
  <si>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</si>
  <si>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</si>
  <si>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</si>
  <si>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</si>
  <si>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</si>
  <si>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</si>
  <si>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</si>
  <si>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</si>
  <si>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</si>
  <si>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</si>
  <si>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</si>
  <si>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</si>
  <si>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</si>
  <si>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</si>
  <si>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</si>
  <si>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</si>
  <si>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</si>
  <si>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</si>
  <si>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</si>
  <si>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</si>
  <si>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</si>
  <si>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</si>
  <si>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</si>
  <si>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</si>
  <si>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</si>
  <si>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</si>
  <si>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</si>
  <si>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</si>
  <si>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</si>
  <si>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</si>
  <si>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</si>
  <si>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</si>
  <si>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</si>
  <si>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</si>
  <si>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</si>
  <si>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</si>
  <si>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</si>
  <si>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</si>
  <si>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</si>
  <si>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</si>
  <si>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</si>
  <si>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</si>
  <si>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</si>
  <si>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</si>
  <si>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</si>
  <si>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</si>
  <si>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</si>
  <si>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</si>
  <si>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</si>
  <si>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</si>
  <si>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</si>
  <si>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</si>
  <si>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</si>
  <si>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</si>
  <si>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</si>
  <si>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</si>
  <si>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</si>
  <si>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</si>
  <si>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</si>
  <si>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</si>
  <si>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</si>
  <si>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งบกระทบยอดเงินฝากธนาคาร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</si>
  <si>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</si>
  <si>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</si>
  <si>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</si>
  <si>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</si>
  <si>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</si>
  <si>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</si>
  <si>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</si>
  <si>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</si>
  <si>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บวก</t>
  </si>
  <si>
    <t xml:space="preserve">รายละเอียด     </t>
  </si>
  <si>
    <t>ผู้จัดทำ</t>
  </si>
  <si>
    <t>ผู้ตรวจสอบ</t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</si>
  <si>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</si>
  <si>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</si>
  <si>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</si>
  <si>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</si>
  <si>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</si>
  <si>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</si>
  <si>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</si>
  <si>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</si>
  <si>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</si>
  <si>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</si>
  <si>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</si>
  <si>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</si>
  <si>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</si>
  <si>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</si>
  <si>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</si>
  <si>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</si>
  <si>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</si>
  <si>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</si>
  <si>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</si>
  <si>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</si>
  <si>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</si>
  <si>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</si>
  <si>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</si>
  <si>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</si>
  <si>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</si>
  <si>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</si>
  <si>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</si>
  <si>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</si>
  <si>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</si>
  <si>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</si>
  <si>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</si>
  <si>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</si>
  <si>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</si>
  <si>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</si>
  <si>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</si>
  <si>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</si>
  <si>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</si>
  <si>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</si>
  <si>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</si>
  <si>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</si>
  <si>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</si>
  <si>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</si>
  <si>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</si>
  <si>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</si>
  <si>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</si>
  <si>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</si>
  <si>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</si>
  <si>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</si>
  <si>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</si>
  <si>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</si>
  <si>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</si>
  <si>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</si>
  <si>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</si>
  <si>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</si>
  <si>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</si>
  <si>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</si>
  <si>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</si>
  <si>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</si>
  <si>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</si>
  <si>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</si>
  <si>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</si>
  <si>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</si>
  <si>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</si>
  <si>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</si>
  <si>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</si>
  <si>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</si>
  <si>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</si>
  <si>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</si>
  <si>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</si>
  <si>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</si>
  <si>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</si>
  <si>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</si>
  <si>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</si>
  <si>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</si>
  <si>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</si>
  <si>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</si>
  <si>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</si>
  <si>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</si>
  <si>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</si>
  <si>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</si>
  <si>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</si>
  <si>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</si>
  <si>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</si>
  <si>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</si>
  <si>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</si>
  <si>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</si>
  <si>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</si>
  <si>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</si>
  <si>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</si>
  <si>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 xml:space="preserve">             -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</si>
  <si>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</si>
  <si>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</si>
  <si>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</si>
  <si>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</si>
  <si>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 xml:space="preserve">      (นางเยาวลักษณ์  พงสกุล)              (นางวณิชยา  ภักดีชน)             (นายประเสริฐ  ช่อผูก)             (นายสำราญ   พรหมดวง)</t>
  </si>
  <si>
    <t xml:space="preserve">         (นางเยาวลักษณ์  พงสกุล)             (นางวณิชยา  ภักดีชน)                  (นายประเสริฐ  ช่อผูก)               (นายสำราญ  พรหมดวง)</t>
  </si>
  <si>
    <t>บัญชีงบกลาง  (อุดหนุนเฉพาะกิจ)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</si>
  <si>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</si>
  <si>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</si>
  <si>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</si>
  <si>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บัญชีเงินอุดหนุนทั่วไปศูนย์พัฒนาครอบครัวในชุมชน(ปี 2552,2553)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</si>
  <si>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</si>
  <si>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</si>
  <si>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</si>
  <si>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เงินประโยชน์ตอบแทนอื่นเป็นกรณีพิเศษ  ประจำปี  2554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</si>
  <si>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</si>
  <si>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</si>
  <si>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</si>
  <si>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</si>
  <si>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</si>
  <si>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</si>
  <si>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</si>
  <si>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</si>
  <si>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</si>
  <si>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</si>
  <si>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</si>
  <si>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</si>
  <si>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</si>
  <si>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</si>
  <si>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</si>
  <si>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</si>
  <si>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</si>
  <si>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</si>
  <si>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</si>
  <si>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</si>
  <si>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</si>
  <si>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</si>
  <si>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</si>
  <si>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</si>
  <si>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</si>
  <si>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</si>
  <si>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</si>
  <si>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</si>
  <si>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</si>
  <si>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</si>
  <si>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</si>
  <si>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</si>
  <si>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</si>
  <si>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</si>
  <si>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</si>
  <si>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</si>
  <si>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</si>
  <si>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</si>
  <si>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</si>
  <si>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ปีงบประมาณ  2555</t>
  </si>
  <si>
    <t xml:space="preserve">  ลูกหนี้ภาษีบำรุงท้องที่</t>
  </si>
  <si>
    <t xml:space="preserve"> - อุดหนุนเฉพาะกิจเบี้ยยังชีพผู้สูงอายุ</t>
  </si>
  <si>
    <t xml:space="preserve"> - อุดหนุนเฉพาะกิจเบี้ยยังชีพผู้พิการ</t>
  </si>
  <si>
    <t xml:space="preserve">  งบกลาง (อุดหนุนเฉพาะกิจ)</t>
  </si>
  <si>
    <t xml:space="preserve">       รวมเดือนนี้</t>
  </si>
  <si>
    <t>รายจ่ายค้างจ่าย  (ระหว่างดำเนินการ)</t>
  </si>
  <si>
    <t xml:space="preserve">       นักวิชาการเงินและบัญชี                 หัวหน้าส่วนการคลัง         ปลัดองค์การบริหารส่วนตำบล       นายกองค์การบริหารส่วนตำบล</t>
  </si>
  <si>
    <t xml:space="preserve">   เงินอุดหนุนเฉพาะกิจ :-</t>
  </si>
  <si>
    <t xml:space="preserve"> - อุดหนุนเฉพาะกิจสนับสนุน ศพด.</t>
  </si>
  <si>
    <t xml:space="preserve">  เงินอุดหนุนเฉพาะกิจ :-</t>
  </si>
  <si>
    <t xml:space="preserve">  เงินเดือน (ฝ่ายประจำ)  (อุดหนุนเฉพาะกิจ)</t>
  </si>
  <si>
    <t xml:space="preserve">  -  อุดหนุนเฉพาะกิจ (เงินเดือนฝ่ายประจำ) (ครูศพด.)</t>
  </si>
  <si>
    <t xml:space="preserve"> - อุดหนุนเฉพาะกิจ (เงินสมทบประกันสังคม)</t>
  </si>
  <si>
    <t>บัญชีเงินเดือน (ฝ่ายประจำ) (อุดหนุนเฉพาะกิจ)</t>
  </si>
  <si>
    <t>เงินเดือน (ฝ่ายประจำ) (อุดหนุนเฉพาะกิจ)</t>
  </si>
  <si>
    <t xml:space="preserve">            นักวิชาการเงินและบัญชี                   หัวหน้าส่วนการคลัง                  ปลัดองค์การบริหารส่วนตำบล         นายกองค์การบริหารส่วนตำบล</t>
  </si>
  <si>
    <t xml:space="preserve">    ในชุมชน</t>
  </si>
  <si>
    <t xml:space="preserve"> - รับคืนเงินอุดหนุนเฉพาะกิจ (เบี้ยยังชีพผู้สูงอายุ)</t>
  </si>
  <si>
    <t xml:space="preserve"> - รับคืนค่าสาธารณูปโภค</t>
  </si>
  <si>
    <t xml:space="preserve"> - อุดหนุนค่าลงทะเบียนผู้เข้าร่วมโครงการ -</t>
  </si>
  <si>
    <t>รายรับสูงกว่าประมาณการ</t>
  </si>
  <si>
    <t>เงินสะสม (รับคืนค่าขยายเขตระบบไฟฟ้า)</t>
  </si>
  <si>
    <t xml:space="preserve"> - อุดหนุนเฉพาะกิจสนับสนุนศูนย์พัฒนาครอบครัว-</t>
  </si>
  <si>
    <t xml:space="preserve">  ลูกหนี้เงินยืมเงินงบประมาณ</t>
  </si>
  <si>
    <t xml:space="preserve">  ค่าใช้สอย (อุดหนุนเฉพาะกิจ)</t>
  </si>
  <si>
    <t xml:space="preserve"> - อุดหนุนเฉพาะกิจ (ค่าลงทะเบียนโครงการ</t>
  </si>
  <si>
    <t xml:space="preserve">      ธนาคารกรุงไทย จำกัด (มหาชน)  สาขาเชียรใหญ่</t>
  </si>
  <si>
    <t xml:space="preserve">      เลขที่บัญชี    826-1-09351-4</t>
  </si>
  <si>
    <t xml:space="preserve">บวก : </t>
  </si>
  <si>
    <t>เช็คจ่ายที่ผู้รับเช็คไม่มารับเช็คภายในกำหนด (ยกเลิกเช็ค)</t>
  </si>
  <si>
    <t xml:space="preserve">       ลงชื่อ…………………................</t>
  </si>
  <si>
    <t xml:space="preserve">                   ลงชื่อ ……………....……….........</t>
  </si>
  <si>
    <t xml:space="preserve">  เงินฝากธนาคาร ธกส.    ประจำ 841-4-22305-5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</si>
  <si>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</si>
  <si>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 xml:space="preserve">    โครงการแก้ไขปัญหายาเสพติด</t>
  </si>
  <si>
    <t xml:space="preserve">    แก้ไขปัญหายาเสพติด)</t>
  </si>
  <si>
    <r>
      <t>รายรับ</t>
    </r>
    <r>
      <rPr>
        <b/>
        <sz val="16"/>
        <rFont val="TH SarabunPSK"/>
        <family val="2"/>
      </rPr>
      <t xml:space="preserve"> </t>
    </r>
  </si>
  <si>
    <r>
      <t>เงินรับฝาก</t>
    </r>
    <r>
      <rPr>
        <b/>
        <sz val="18"/>
        <rFont val="TH SarabunPSK"/>
        <family val="2"/>
      </rPr>
      <t xml:space="preserve">  </t>
    </r>
  </si>
  <si>
    <t>ค่าใช้สอย (อุดหนุนเฉพาะกิจ)</t>
  </si>
  <si>
    <t>ค่าใช้จ่ายโครงการป้องกันและแก้ไขปัญหายาเสพติด</t>
  </si>
  <si>
    <t xml:space="preserve"> - อุดหนุนเฉพาะกิจ ค่าใช้จ่ายในการดำเนินการ</t>
  </si>
  <si>
    <t xml:space="preserve">   ปรับสภาพแวดล้อมที่อยู่อาศัยให้แก่ผู้พิการ</t>
  </si>
  <si>
    <t>เงินยืม-เงินงบประมาณ</t>
  </si>
  <si>
    <t>เงินยืม-เงินสะสม</t>
  </si>
  <si>
    <t xml:space="preserve"> - รับคืนเงินเดือน (ฝ่ายประจำ) (เงินเพิ่มค่าครองชีพ)</t>
  </si>
  <si>
    <t>วันที่  31 กรกฎาคม  2555</t>
  </si>
  <si>
    <t>รายรับ ตั้งแต่ 1 ตุลาคม 2554 - 31 กรกฎาคม 2555</t>
  </si>
  <si>
    <t>ประจำเดือน กรกฎาคม 2555</t>
  </si>
  <si>
    <t>ประจำเดือน  กรกฎาคม  2555</t>
  </si>
  <si>
    <t>ณ  วันที่  31  กรกฎาคม  2555</t>
  </si>
  <si>
    <t>ณ วันที่  31  กรกฎาคม  2555</t>
  </si>
  <si>
    <t>ยอดคงเหลือตามรายงานธนาคาร ณ วันที่ 31 กรกฎาคม 2555</t>
  </si>
  <si>
    <t>ยอดคงเหลือประจำวัน ณ วันที่ 31 กรกฎาคม 2555</t>
  </si>
  <si>
    <t>07</t>
  </si>
  <si>
    <t>82</t>
  </si>
  <si>
    <t>05</t>
  </si>
  <si>
    <t>71</t>
  </si>
  <si>
    <t>80</t>
  </si>
  <si>
    <t>11</t>
  </si>
  <si>
    <t>62</t>
  </si>
  <si>
    <t>72</t>
  </si>
  <si>
    <t>53</t>
  </si>
  <si>
    <t>91</t>
  </si>
  <si>
    <t>24</t>
  </si>
  <si>
    <t>74</t>
  </si>
  <si>
    <t>94</t>
  </si>
  <si>
    <t>(1,720,942</t>
  </si>
  <si>
    <t>40)</t>
  </si>
  <si>
    <t>10 ก.ค.2555</t>
  </si>
  <si>
    <t>17 ก.ค.2555</t>
  </si>
  <si>
    <t>0134291</t>
  </si>
  <si>
    <t>0134300</t>
  </si>
  <si>
    <t>0139766</t>
  </si>
  <si>
    <t>18 ก.ค.2555</t>
  </si>
  <si>
    <t>0139770</t>
  </si>
  <si>
    <t>26 ก.ค.2555</t>
  </si>
  <si>
    <t>0139772</t>
  </si>
  <si>
    <t>0139773</t>
  </si>
  <si>
    <t>30 ก.ค.2555</t>
  </si>
  <si>
    <t>0139777</t>
  </si>
  <si>
    <t>0139779</t>
  </si>
  <si>
    <t>1039780</t>
  </si>
  <si>
    <t xml:space="preserve">บาท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</si>
</sst>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#,##0.00_ ;\-#,##0.00\ "/>
    <numFmt numFmtId="203" formatCode="#,##0.0;[Red]#,##0.0"/>
  </numFmts>
  <fonts count="35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8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b/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49" fontId="24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43" fontId="2" fillId="0" borderId="0" xfId="38" applyFont="1" applyFill="1" applyBorder="1" applyAlignment="1" applyProtection="1">
      <alignment/>
      <protection/>
    </xf>
    <xf numFmtId="0" fontId="26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89" fontId="2" fillId="0" borderId="0" xfId="38" applyNumberFormat="1" applyFont="1" applyFill="1" applyBorder="1" applyAlignment="1" applyProtection="1">
      <alignment/>
      <protection/>
    </xf>
    <xf numFmtId="43" fontId="24" fillId="0" borderId="0" xfId="38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61" fontId="2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4" fontId="24" fillId="0" borderId="10" xfId="0" applyNumberFormat="1" applyFont="1" applyBorder="1" applyAlignment="1">
      <alignment/>
    </xf>
    <xf numFmtId="43" fontId="23" fillId="0" borderId="0" xfId="38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 horizontal="left"/>
    </xf>
    <xf numFmtId="43" fontId="23" fillId="0" borderId="0" xfId="0" applyNumberFormat="1" applyFont="1" applyAlignment="1">
      <alignment horizontal="center"/>
    </xf>
    <xf numFmtId="43" fontId="23" fillId="0" borderId="0" xfId="38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4" fontId="23" fillId="0" borderId="11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38" applyNumberFormat="1" applyFont="1" applyFill="1" applyBorder="1" applyAlignment="1" applyProtection="1">
      <alignment/>
      <protection/>
    </xf>
    <xf numFmtId="202" fontId="24" fillId="0" borderId="0" xfId="38" applyNumberFormat="1" applyFont="1" applyAlignment="1">
      <alignment horizontal="right"/>
    </xf>
    <xf numFmtId="4" fontId="24" fillId="0" borderId="0" xfId="38" applyNumberFormat="1" applyFont="1" applyAlignment="1">
      <alignment horizontal="right"/>
    </xf>
    <xf numFmtId="4" fontId="23" fillId="0" borderId="0" xfId="38" applyNumberFormat="1" applyFont="1" applyAlignment="1">
      <alignment/>
    </xf>
    <xf numFmtId="187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3" fontId="24" fillId="0" borderId="0" xfId="38" applyFont="1" applyAlignment="1">
      <alignment/>
    </xf>
    <xf numFmtId="190" fontId="24" fillId="0" borderId="0" xfId="38" applyNumberFormat="1" applyFont="1" applyFill="1" applyBorder="1" applyAlignment="1" applyProtection="1">
      <alignment/>
      <protection/>
    </xf>
    <xf numFmtId="202" fontId="24" fillId="0" borderId="0" xfId="38" applyNumberFormat="1" applyFont="1" applyAlignment="1">
      <alignment/>
    </xf>
    <xf numFmtId="0" fontId="24" fillId="0" borderId="0" xfId="0" applyFont="1" applyAlignment="1">
      <alignment horizontal="left"/>
    </xf>
    <xf numFmtId="43" fontId="24" fillId="0" borderId="0" xfId="38" applyFont="1" applyAlignment="1">
      <alignment horizontal="center"/>
    </xf>
    <xf numFmtId="43" fontId="23" fillId="0" borderId="0" xfId="38" applyFont="1" applyAlignment="1">
      <alignment/>
    </xf>
    <xf numFmtId="0" fontId="23" fillId="0" borderId="0" xfId="0" applyFont="1" applyAlignment="1">
      <alignment horizontal="left"/>
    </xf>
    <xf numFmtId="190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4" fontId="23" fillId="0" borderId="0" xfId="38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4" fontId="24" fillId="0" borderId="0" xfId="38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91" fontId="23" fillId="0" borderId="16" xfId="38" applyNumberFormat="1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91" fontId="23" fillId="0" borderId="0" xfId="38" applyNumberFormat="1" applyFont="1" applyFill="1" applyBorder="1" applyAlignment="1" applyProtection="1">
      <alignment vertical="center"/>
      <protection/>
    </xf>
    <xf numFmtId="0" fontId="23" fillId="0" borderId="16" xfId="0" applyFont="1" applyBorder="1" applyAlignment="1" quotePrefix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91" fontId="23" fillId="0" borderId="17" xfId="38" applyNumberFormat="1" applyFont="1" applyFill="1" applyBorder="1" applyAlignment="1" applyProtection="1">
      <alignment vertical="center"/>
      <protection/>
    </xf>
    <xf numFmtId="191" fontId="24" fillId="0" borderId="10" xfId="38" applyNumberFormat="1" applyFont="1" applyFill="1" applyBorder="1" applyAlignment="1" applyProtection="1">
      <alignment vertical="center"/>
      <protection/>
    </xf>
    <xf numFmtId="0" fontId="24" fillId="0" borderId="17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 quotePrefix="1">
      <alignment horizontal="center" vertical="center"/>
    </xf>
    <xf numFmtId="0" fontId="24" fillId="0" borderId="17" xfId="0" applyFont="1" applyBorder="1" applyAlignment="1">
      <alignment horizontal="center" vertical="center"/>
    </xf>
    <xf numFmtId="191" fontId="24" fillId="0" borderId="10" xfId="38" applyNumberFormat="1" applyFont="1" applyFill="1" applyBorder="1" applyAlignment="1" applyProtection="1">
      <alignment horizontal="center" vertical="center"/>
      <protection/>
    </xf>
    <xf numFmtId="43" fontId="23" fillId="0" borderId="17" xfId="38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vertical="center"/>
    </xf>
    <xf numFmtId="196" fontId="24" fillId="0" borderId="10" xfId="38" applyNumberFormat="1" applyFont="1" applyFill="1" applyBorder="1" applyAlignment="1" applyProtection="1">
      <alignment horizontal="center" vertical="center"/>
      <protection/>
    </xf>
    <xf numFmtId="189" fontId="24" fillId="0" borderId="10" xfId="38" applyNumberFormat="1" applyFont="1" applyFill="1" applyBorder="1" applyAlignment="1" applyProtection="1">
      <alignment horizontal="center" vertical="center"/>
      <protection/>
    </xf>
    <xf numFmtId="191" fontId="23" fillId="0" borderId="17" xfId="38" applyNumberFormat="1" applyFont="1" applyFill="1" applyBorder="1" applyAlignment="1" applyProtection="1">
      <alignment horizontal="center" vertical="center"/>
      <protection/>
    </xf>
    <xf numFmtId="191" fontId="24" fillId="0" borderId="22" xfId="38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>
      <alignment horizontal="center" vertical="center"/>
    </xf>
    <xf numFmtId="191" fontId="23" fillId="0" borderId="24" xfId="38" applyNumberFormat="1" applyFont="1" applyFill="1" applyBorder="1" applyAlignment="1" applyProtection="1">
      <alignment vertical="center"/>
      <protection/>
    </xf>
    <xf numFmtId="0" fontId="23" fillId="0" borderId="24" xfId="0" applyFont="1" applyBorder="1" applyAlignment="1">
      <alignment horizontal="center" vertical="center"/>
    </xf>
    <xf numFmtId="191" fontId="23" fillId="0" borderId="25" xfId="38" applyNumberFormat="1" applyFont="1" applyFill="1" applyBorder="1" applyAlignment="1" applyProtection="1">
      <alignment vertical="center"/>
      <protection/>
    </xf>
    <xf numFmtId="0" fontId="23" fillId="0" borderId="24" xfId="0" applyNumberFormat="1" applyFont="1" applyBorder="1" applyAlignment="1" quotePrefix="1">
      <alignment horizontal="center" vertical="center"/>
    </xf>
    <xf numFmtId="0" fontId="23" fillId="0" borderId="21" xfId="0" applyFont="1" applyBorder="1" applyAlignment="1">
      <alignment vertical="center"/>
    </xf>
    <xf numFmtId="191" fontId="23" fillId="0" borderId="26" xfId="38" applyNumberFormat="1" applyFont="1" applyFill="1" applyBorder="1" applyAlignment="1" applyProtection="1">
      <alignment vertical="center"/>
      <protection/>
    </xf>
    <xf numFmtId="0" fontId="23" fillId="0" borderId="18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189" fontId="23" fillId="0" borderId="27" xfId="38" applyNumberFormat="1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center" vertical="center"/>
    </xf>
    <xf numFmtId="191" fontId="23" fillId="0" borderId="27" xfId="38" applyNumberFormat="1" applyFont="1" applyFill="1" applyBorder="1" applyAlignment="1" applyProtection="1">
      <alignment horizontal="center" vertical="center"/>
      <protection/>
    </xf>
    <xf numFmtId="0" fontId="23" fillId="0" borderId="24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196" fontId="23" fillId="0" borderId="16" xfId="38" applyNumberFormat="1" applyFont="1" applyBorder="1" applyAlignment="1">
      <alignment vertical="center"/>
    </xf>
    <xf numFmtId="196" fontId="23" fillId="0" borderId="10" xfId="38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96" fontId="23" fillId="0" borderId="17" xfId="38" applyNumberFormat="1" applyFont="1" applyFill="1" applyBorder="1" applyAlignment="1" applyProtection="1">
      <alignment vertical="center"/>
      <protection/>
    </xf>
    <xf numFmtId="196" fontId="23" fillId="0" borderId="17" xfId="38" applyNumberFormat="1" applyFont="1" applyFill="1" applyBorder="1" applyAlignment="1" applyProtection="1">
      <alignment horizontal="center" vertical="center"/>
      <protection/>
    </xf>
    <xf numFmtId="196" fontId="24" fillId="0" borderId="17" xfId="38" applyNumberFormat="1" applyFont="1" applyBorder="1" applyAlignment="1">
      <alignment horizontal="center" vertical="center"/>
    </xf>
    <xf numFmtId="196" fontId="23" fillId="0" borderId="24" xfId="38" applyNumberFormat="1" applyFont="1" applyFill="1" applyBorder="1" applyAlignment="1" applyProtection="1">
      <alignment vertical="center"/>
      <protection/>
    </xf>
    <xf numFmtId="0" fontId="24" fillId="0" borderId="24" xfId="0" applyFont="1" applyBorder="1" applyAlignment="1">
      <alignment horizontal="center" vertical="center"/>
    </xf>
    <xf numFmtId="191" fontId="23" fillId="0" borderId="25" xfId="38" applyNumberFormat="1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quotePrefix="1">
      <alignment horizontal="center" vertical="center"/>
    </xf>
    <xf numFmtId="191" fontId="23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0" fontId="24" fillId="0" borderId="17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4" fillId="0" borderId="23" xfId="0" applyNumberFormat="1" applyFont="1" applyBorder="1" applyAlignment="1">
      <alignment horizontal="center" vertical="center"/>
    </xf>
    <xf numFmtId="191" fontId="23" fillId="0" borderId="27" xfId="38" applyNumberFormat="1" applyFont="1" applyFill="1" applyBorder="1" applyAlignment="1" applyProtection="1">
      <alignment vertical="center"/>
      <protection/>
    </xf>
    <xf numFmtId="0" fontId="23" fillId="0" borderId="28" xfId="0" applyNumberFormat="1" applyFont="1" applyBorder="1" applyAlignment="1" quotePrefix="1">
      <alignment horizontal="center" vertical="center"/>
    </xf>
    <xf numFmtId="191" fontId="23" fillId="0" borderId="27" xfId="38" applyNumberFormat="1" applyFont="1" applyFill="1" applyBorder="1" applyAlignment="1" applyProtection="1">
      <alignment horizontal="right" vertical="center"/>
      <protection/>
    </xf>
    <xf numFmtId="191" fontId="24" fillId="0" borderId="10" xfId="38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Border="1" applyAlignment="1" quotePrefix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31" xfId="0" applyFont="1" applyBorder="1" applyAlignment="1">
      <alignment/>
    </xf>
    <xf numFmtId="190" fontId="25" fillId="0" borderId="31" xfId="38" applyNumberFormat="1" applyFont="1" applyFill="1" applyBorder="1" applyAlignment="1" applyProtection="1">
      <alignment horizontal="center"/>
      <protection/>
    </xf>
    <xf numFmtId="43" fontId="25" fillId="0" borderId="31" xfId="38" applyFont="1" applyFill="1" applyBorder="1" applyAlignment="1" applyProtection="1">
      <alignment horizontal="center"/>
      <protection/>
    </xf>
    <xf numFmtId="0" fontId="25" fillId="0" borderId="31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190" fontId="24" fillId="0" borderId="17" xfId="0" applyNumberFormat="1" applyFont="1" applyBorder="1" applyAlignment="1">
      <alignment/>
    </xf>
    <xf numFmtId="43" fontId="24" fillId="0" borderId="35" xfId="38" applyFont="1" applyFill="1" applyBorder="1" applyAlignment="1" applyProtection="1">
      <alignment/>
      <protection/>
    </xf>
    <xf numFmtId="190" fontId="24" fillId="0" borderId="35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43" fontId="24" fillId="0" borderId="39" xfId="38" applyFont="1" applyFill="1" applyBorder="1" applyAlignment="1" applyProtection="1">
      <alignment horizontal="center"/>
      <protection/>
    </xf>
    <xf numFmtId="43" fontId="24" fillId="0" borderId="39" xfId="38" applyFont="1" applyFill="1" applyBorder="1" applyAlignment="1" applyProtection="1">
      <alignment/>
      <protection/>
    </xf>
    <xf numFmtId="190" fontId="24" fillId="0" borderId="39" xfId="0" applyNumberFormat="1" applyFont="1" applyBorder="1" applyAlignment="1">
      <alignment horizontal="center"/>
    </xf>
    <xf numFmtId="190" fontId="24" fillId="0" borderId="40" xfId="0" applyNumberFormat="1" applyFont="1" applyBorder="1" applyAlignment="1">
      <alignment horizont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43" fontId="24" fillId="0" borderId="40" xfId="38" applyFont="1" applyFill="1" applyBorder="1" applyAlignment="1" applyProtection="1">
      <alignment horizontal="center"/>
      <protection/>
    </xf>
    <xf numFmtId="187" fontId="23" fillId="0" borderId="31" xfId="0" applyNumberFormat="1" applyFont="1" applyBorder="1" applyAlignment="1">
      <alignment horizontal="center" vertical="center"/>
    </xf>
    <xf numFmtId="43" fontId="24" fillId="0" borderId="0" xfId="38" applyFont="1" applyFill="1" applyBorder="1" applyAlignment="1" applyProtection="1">
      <alignment horizontal="left" vertical="center"/>
      <protection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188" fontId="24" fillId="0" borderId="46" xfId="0" applyNumberFormat="1" applyFont="1" applyBorder="1" applyAlignment="1">
      <alignment horizontal="center" vertical="center"/>
    </xf>
    <xf numFmtId="189" fontId="24" fillId="0" borderId="46" xfId="38" applyNumberFormat="1" applyFont="1" applyFill="1" applyBorder="1" applyAlignment="1" applyProtection="1">
      <alignment horizontal="left" vertical="center"/>
      <protection/>
    </xf>
    <xf numFmtId="49" fontId="24" fillId="0" borderId="46" xfId="38" applyNumberFormat="1" applyFont="1" applyFill="1" applyBorder="1" applyAlignment="1" applyProtection="1">
      <alignment horizontal="center" vertical="center"/>
      <protection/>
    </xf>
    <xf numFmtId="43" fontId="24" fillId="0" borderId="46" xfId="38" applyFont="1" applyFill="1" applyBorder="1" applyAlignment="1" applyProtection="1">
      <alignment horizontal="left" vertical="center"/>
      <protection/>
    </xf>
    <xf numFmtId="0" fontId="24" fillId="0" borderId="47" xfId="0" applyFont="1" applyBorder="1" applyAlignment="1">
      <alignment horizontal="left" vertical="center"/>
    </xf>
    <xf numFmtId="188" fontId="24" fillId="0" borderId="47" xfId="0" applyNumberFormat="1" applyFont="1" applyBorder="1" applyAlignment="1">
      <alignment horizontal="center" vertical="center"/>
    </xf>
    <xf numFmtId="189" fontId="24" fillId="0" borderId="47" xfId="38" applyNumberFormat="1" applyFont="1" applyFill="1" applyBorder="1" applyAlignment="1" applyProtection="1">
      <alignment horizontal="left" vertical="center"/>
      <protection/>
    </xf>
    <xf numFmtId="1" fontId="24" fillId="0" borderId="47" xfId="38" applyNumberFormat="1" applyFont="1" applyFill="1" applyBorder="1" applyAlignment="1" applyProtection="1" quotePrefix="1">
      <alignment horizontal="center" vertical="center"/>
      <protection/>
    </xf>
    <xf numFmtId="43" fontId="24" fillId="0" borderId="47" xfId="38" applyFont="1" applyFill="1" applyBorder="1" applyAlignment="1" applyProtection="1">
      <alignment horizontal="left" vertical="center"/>
      <protection/>
    </xf>
    <xf numFmtId="1" fontId="24" fillId="0" borderId="47" xfId="38" applyNumberFormat="1" applyFont="1" applyFill="1" applyBorder="1" applyAlignment="1" applyProtection="1">
      <alignment horizontal="left" vertical="center"/>
      <protection/>
    </xf>
    <xf numFmtId="1" fontId="24" fillId="0" borderId="47" xfId="38" applyNumberFormat="1" applyFont="1" applyFill="1" applyBorder="1" applyAlignment="1" applyProtection="1">
      <alignment horizontal="center" vertical="center"/>
      <protection/>
    </xf>
    <xf numFmtId="203" fontId="24" fillId="0" borderId="47" xfId="38" applyNumberFormat="1" applyFont="1" applyFill="1" applyBorder="1" applyAlignment="1" applyProtection="1" quotePrefix="1">
      <alignment horizontal="center" vertical="center"/>
      <protection/>
    </xf>
    <xf numFmtId="202" fontId="24" fillId="0" borderId="47" xfId="38" applyNumberFormat="1" applyFont="1" applyFill="1" applyBorder="1" applyAlignment="1" applyProtection="1">
      <alignment horizontal="left" vertical="center"/>
      <protection/>
    </xf>
    <xf numFmtId="43" fontId="24" fillId="0" borderId="47" xfId="38" applyNumberFormat="1" applyFont="1" applyFill="1" applyBorder="1" applyAlignment="1" applyProtection="1">
      <alignment horizontal="center" vertical="center"/>
      <protection/>
    </xf>
    <xf numFmtId="0" fontId="24" fillId="0" borderId="47" xfId="0" applyFont="1" applyBorder="1" applyAlignment="1">
      <alignment horizontal="center" vertical="center"/>
    </xf>
    <xf numFmtId="189" fontId="24" fillId="0" borderId="47" xfId="38" applyNumberFormat="1" applyFont="1" applyFill="1" applyBorder="1" applyAlignment="1" applyProtection="1">
      <alignment horizontal="center" vertical="center"/>
      <protection/>
    </xf>
    <xf numFmtId="0" fontId="24" fillId="0" borderId="47" xfId="0" applyFont="1" applyBorder="1" applyAlignment="1">
      <alignment horizontal="left" vertical="center" shrinkToFit="1"/>
    </xf>
    <xf numFmtId="196" fontId="24" fillId="0" borderId="47" xfId="38" applyNumberFormat="1" applyFont="1" applyFill="1" applyBorder="1" applyAlignment="1" applyProtection="1">
      <alignment horizontal="center" vertical="center"/>
      <protection/>
    </xf>
    <xf numFmtId="189" fontId="23" fillId="0" borderId="48" xfId="38" applyNumberFormat="1" applyFont="1" applyFill="1" applyBorder="1" applyAlignment="1" applyProtection="1">
      <alignment horizontal="left" vertical="center"/>
      <protection/>
    </xf>
    <xf numFmtId="1" fontId="23" fillId="0" borderId="48" xfId="38" applyNumberFormat="1" applyFont="1" applyFill="1" applyBorder="1" applyAlignment="1" applyProtection="1" quotePrefix="1">
      <alignment horizontal="center" vertical="center"/>
      <protection/>
    </xf>
    <xf numFmtId="189" fontId="23" fillId="0" borderId="0" xfId="38" applyNumberFormat="1" applyFont="1" applyFill="1" applyBorder="1" applyAlignment="1" applyProtection="1">
      <alignment horizontal="left" vertical="center"/>
      <protection/>
    </xf>
    <xf numFmtId="1" fontId="23" fillId="0" borderId="0" xfId="38" applyNumberFormat="1" applyFont="1" applyFill="1" applyBorder="1" applyAlignment="1" applyProtection="1">
      <alignment horizontal="center" vertical="center"/>
      <protection/>
    </xf>
    <xf numFmtId="189" fontId="24" fillId="0" borderId="0" xfId="0" applyNumberFormat="1" applyFont="1" applyAlignment="1">
      <alignment horizontal="left" vertical="center"/>
    </xf>
    <xf numFmtId="196" fontId="24" fillId="0" borderId="47" xfId="38" applyNumberFormat="1" applyFont="1" applyFill="1" applyBorder="1" applyAlignment="1" applyProtection="1">
      <alignment horizontal="right" vertical="center"/>
      <protection/>
    </xf>
    <xf numFmtId="190" fontId="23" fillId="0" borderId="49" xfId="0" applyNumberFormat="1" applyFont="1" applyBorder="1" applyAlignment="1">
      <alignment/>
    </xf>
    <xf numFmtId="49" fontId="20" fillId="0" borderId="39" xfId="0" applyNumberFormat="1" applyFont="1" applyBorder="1" applyAlignment="1">
      <alignment/>
    </xf>
    <xf numFmtId="0" fontId="30" fillId="0" borderId="0" xfId="0" applyFont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/>
    </xf>
    <xf numFmtId="190" fontId="30" fillId="0" borderId="50" xfId="38" applyNumberFormat="1" applyFont="1" applyFill="1" applyBorder="1" applyAlignment="1" applyProtection="1">
      <alignment/>
      <protection/>
    </xf>
    <xf numFmtId="49" fontId="30" fillId="0" borderId="51" xfId="0" applyNumberFormat="1" applyFont="1" applyBorder="1" applyAlignment="1">
      <alignment/>
    </xf>
    <xf numFmtId="190" fontId="30" fillId="0" borderId="0" xfId="38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49" fontId="30" fillId="0" borderId="0" xfId="0" applyNumberFormat="1" applyFont="1" applyBorder="1" applyAlignment="1">
      <alignment/>
    </xf>
    <xf numFmtId="190" fontId="30" fillId="0" borderId="0" xfId="38" applyNumberFormat="1" applyFont="1" applyFill="1" applyBorder="1" applyAlignment="1" applyProtection="1">
      <alignment horizontal="center"/>
      <protection/>
    </xf>
    <xf numFmtId="49" fontId="30" fillId="0" borderId="52" xfId="0" applyNumberFormat="1" applyFont="1" applyBorder="1" applyAlignment="1">
      <alignment/>
    </xf>
    <xf numFmtId="190" fontId="30" fillId="0" borderId="52" xfId="38" applyNumberFormat="1" applyFont="1" applyFill="1" applyBorder="1" applyAlignment="1" applyProtection="1">
      <alignment/>
      <protection/>
    </xf>
    <xf numFmtId="190" fontId="30" fillId="0" borderId="52" xfId="38" applyNumberFormat="1" applyFont="1" applyFill="1" applyBorder="1" applyAlignment="1" applyProtection="1">
      <alignment horizontal="center"/>
      <protection/>
    </xf>
    <xf numFmtId="0" fontId="30" fillId="0" borderId="17" xfId="0" applyFont="1" applyBorder="1" applyAlignment="1">
      <alignment horizontal="center"/>
    </xf>
    <xf numFmtId="49" fontId="30" fillId="0" borderId="23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9" fontId="30" fillId="0" borderId="28" xfId="0" applyNumberFormat="1" applyFont="1" applyBorder="1" applyAlignment="1">
      <alignment horizontal="center"/>
    </xf>
    <xf numFmtId="49" fontId="30" fillId="0" borderId="35" xfId="0" applyNumberFormat="1" applyFont="1" applyBorder="1" applyAlignment="1">
      <alignment/>
    </xf>
    <xf numFmtId="190" fontId="30" fillId="0" borderId="35" xfId="38" applyNumberFormat="1" applyFont="1" applyFill="1" applyBorder="1" applyAlignment="1" applyProtection="1">
      <alignment/>
      <protection/>
    </xf>
    <xf numFmtId="190" fontId="30" fillId="0" borderId="39" xfId="38" applyNumberFormat="1" applyFont="1" applyFill="1" applyBorder="1" applyAlignment="1" applyProtection="1">
      <alignment/>
      <protection/>
    </xf>
    <xf numFmtId="49" fontId="30" fillId="0" borderId="39" xfId="0" applyNumberFormat="1" applyFont="1" applyBorder="1" applyAlignment="1">
      <alignment/>
    </xf>
    <xf numFmtId="49" fontId="30" fillId="0" borderId="28" xfId="0" applyNumberFormat="1" applyFont="1" applyBorder="1" applyAlignment="1">
      <alignment/>
    </xf>
    <xf numFmtId="190" fontId="30" fillId="0" borderId="28" xfId="38" applyNumberFormat="1" applyFont="1" applyFill="1" applyBorder="1" applyAlignment="1" applyProtection="1">
      <alignment/>
      <protection/>
    </xf>
    <xf numFmtId="49" fontId="30" fillId="0" borderId="40" xfId="0" applyNumberFormat="1" applyFont="1" applyBorder="1" applyAlignment="1">
      <alignment/>
    </xf>
    <xf numFmtId="190" fontId="30" fillId="0" borderId="40" xfId="38" applyNumberFormat="1" applyFont="1" applyFill="1" applyBorder="1" applyAlignment="1" applyProtection="1">
      <alignment/>
      <protection/>
    </xf>
    <xf numFmtId="0" fontId="30" fillId="0" borderId="53" xfId="0" applyFont="1" applyBorder="1" applyAlignment="1">
      <alignment horizontal="left"/>
    </xf>
    <xf numFmtId="190" fontId="30" fillId="0" borderId="53" xfId="38" applyNumberFormat="1" applyFont="1" applyFill="1" applyBorder="1" applyAlignment="1" applyProtection="1">
      <alignment horizontal="center"/>
      <protection/>
    </xf>
    <xf numFmtId="191" fontId="30" fillId="0" borderId="53" xfId="38" applyNumberFormat="1" applyFont="1" applyFill="1" applyBorder="1" applyAlignment="1" applyProtection="1">
      <alignment/>
      <protection/>
    </xf>
    <xf numFmtId="190" fontId="30" fillId="0" borderId="39" xfId="38" applyNumberFormat="1" applyFont="1" applyFill="1" applyBorder="1" applyAlignment="1" applyProtection="1">
      <alignment horizontal="center"/>
      <protection/>
    </xf>
    <xf numFmtId="49" fontId="30" fillId="0" borderId="39" xfId="0" applyNumberFormat="1" applyFont="1" applyBorder="1" applyAlignment="1">
      <alignment horizontal="left"/>
    </xf>
    <xf numFmtId="49" fontId="30" fillId="0" borderId="53" xfId="0" applyNumberFormat="1" applyFont="1" applyBorder="1" applyAlignment="1">
      <alignment/>
    </xf>
    <xf numFmtId="190" fontId="30" fillId="0" borderId="53" xfId="38" applyNumberFormat="1" applyFont="1" applyFill="1" applyBorder="1" applyAlignment="1" applyProtection="1">
      <alignment/>
      <protection/>
    </xf>
    <xf numFmtId="49" fontId="30" fillId="0" borderId="17" xfId="0" applyNumberFormat="1" applyFont="1" applyBorder="1" applyAlignment="1">
      <alignment/>
    </xf>
    <xf numFmtId="190" fontId="30" fillId="0" borderId="17" xfId="38" applyNumberFormat="1" applyFont="1" applyFill="1" applyBorder="1" applyAlignment="1" applyProtection="1">
      <alignment/>
      <protection/>
    </xf>
    <xf numFmtId="190" fontId="30" fillId="0" borderId="28" xfId="38" applyNumberFormat="1" applyFont="1" applyFill="1" applyBorder="1" applyAlignment="1" applyProtection="1">
      <alignment horizontal="center"/>
      <protection/>
    </xf>
    <xf numFmtId="191" fontId="30" fillId="0" borderId="35" xfId="38" applyNumberFormat="1" applyFont="1" applyFill="1" applyBorder="1" applyAlignment="1" applyProtection="1">
      <alignment/>
      <protection/>
    </xf>
    <xf numFmtId="191" fontId="30" fillId="0" borderId="39" xfId="38" applyNumberFormat="1" applyFont="1" applyFill="1" applyBorder="1" applyAlignment="1" applyProtection="1">
      <alignment/>
      <protection/>
    </xf>
    <xf numFmtId="191" fontId="30" fillId="0" borderId="28" xfId="38" applyNumberFormat="1" applyFont="1" applyFill="1" applyBorder="1" applyAlignment="1" applyProtection="1">
      <alignment/>
      <protection/>
    </xf>
    <xf numFmtId="191" fontId="30" fillId="0" borderId="40" xfId="38" applyNumberFormat="1" applyFont="1" applyFill="1" applyBorder="1" applyAlignment="1" applyProtection="1">
      <alignment/>
      <protection/>
    </xf>
    <xf numFmtId="190" fontId="32" fillId="0" borderId="0" xfId="38" applyNumberFormat="1" applyFont="1" applyFill="1" applyBorder="1" applyAlignment="1" applyProtection="1">
      <alignment/>
      <protection/>
    </xf>
    <xf numFmtId="4" fontId="24" fillId="0" borderId="39" xfId="38" applyNumberFormat="1" applyFont="1" applyFill="1" applyBorder="1" applyAlignment="1" applyProtection="1">
      <alignment horizontal="center"/>
      <protection/>
    </xf>
    <xf numFmtId="49" fontId="33" fillId="0" borderId="39" xfId="0" applyNumberFormat="1" applyFont="1" applyBorder="1" applyAlignment="1">
      <alignment/>
    </xf>
    <xf numFmtId="190" fontId="30" fillId="0" borderId="54" xfId="38" applyNumberFormat="1" applyFont="1" applyFill="1" applyBorder="1" applyAlignment="1" applyProtection="1">
      <alignment/>
      <protection/>
    </xf>
    <xf numFmtId="49" fontId="30" fillId="0" borderId="31" xfId="0" applyNumberFormat="1" applyFont="1" applyBorder="1" applyAlignment="1">
      <alignment/>
    </xf>
    <xf numFmtId="190" fontId="30" fillId="0" borderId="31" xfId="38" applyNumberFormat="1" applyFont="1" applyFill="1" applyBorder="1" applyAlignment="1" applyProtection="1">
      <alignment/>
      <protection/>
    </xf>
    <xf numFmtId="190" fontId="30" fillId="0" borderId="31" xfId="38" applyNumberFormat="1" applyFont="1" applyFill="1" applyBorder="1" applyAlignment="1" applyProtection="1">
      <alignment horizontal="center"/>
      <protection/>
    </xf>
    <xf numFmtId="49" fontId="32" fillId="0" borderId="31" xfId="0" applyNumberFormat="1" applyFont="1" applyBorder="1" applyAlignment="1">
      <alignment/>
    </xf>
    <xf numFmtId="190" fontId="32" fillId="0" borderId="31" xfId="38" applyNumberFormat="1" applyFont="1" applyFill="1" applyBorder="1" applyAlignment="1" applyProtection="1">
      <alignment/>
      <protection/>
    </xf>
    <xf numFmtId="190" fontId="32" fillId="0" borderId="31" xfId="38" applyNumberFormat="1" applyFont="1" applyFill="1" applyBorder="1" applyAlignment="1" applyProtection="1">
      <alignment horizontal="center"/>
      <protection/>
    </xf>
    <xf numFmtId="49" fontId="30" fillId="0" borderId="55" xfId="0" applyNumberFormat="1" applyFont="1" applyBorder="1" applyAlignment="1">
      <alignment horizontal="center"/>
    </xf>
    <xf numFmtId="0" fontId="30" fillId="0" borderId="5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49" fontId="30" fillId="0" borderId="31" xfId="0" applyNumberFormat="1" applyFont="1" applyBorder="1" applyAlignment="1">
      <alignment horizontal="center"/>
    </xf>
    <xf numFmtId="0" fontId="31" fillId="0" borderId="56" xfId="0" applyFont="1" applyBorder="1" applyAlignment="1">
      <alignment/>
    </xf>
    <xf numFmtId="0" fontId="25" fillId="0" borderId="57" xfId="0" applyFont="1" applyBorder="1" applyAlignment="1">
      <alignment/>
    </xf>
    <xf numFmtId="4" fontId="26" fillId="0" borderId="0" xfId="0" applyNumberFormat="1" applyFont="1" applyAlignment="1">
      <alignment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horizontal="center" vertical="center"/>
    </xf>
    <xf numFmtId="192" fontId="23" fillId="0" borderId="59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4" fontId="24" fillId="0" borderId="0" xfId="0" applyNumberFormat="1" applyFont="1" applyAlignment="1">
      <alignment/>
    </xf>
    <xf numFmtId="192" fontId="24" fillId="0" borderId="61" xfId="0" applyNumberFormat="1" applyFont="1" applyBorder="1" applyAlignment="1">
      <alignment horizontal="center" vertical="center"/>
    </xf>
    <xf numFmtId="191" fontId="24" fillId="0" borderId="21" xfId="38" applyNumberFormat="1" applyFont="1" applyFill="1" applyBorder="1" applyAlignment="1" applyProtection="1">
      <alignment vertical="center"/>
      <protection/>
    </xf>
    <xf numFmtId="43" fontId="24" fillId="0" borderId="62" xfId="38" applyFont="1" applyFill="1" applyBorder="1" applyAlignment="1" applyProtection="1">
      <alignment vertical="center"/>
      <protection/>
    </xf>
    <xf numFmtId="43" fontId="24" fillId="0" borderId="21" xfId="38" applyFont="1" applyFill="1" applyBorder="1" applyAlignment="1" applyProtection="1">
      <alignment vertical="center"/>
      <protection/>
    </xf>
    <xf numFmtId="0" fontId="24" fillId="0" borderId="61" xfId="0" applyFont="1" applyBorder="1" applyAlignment="1">
      <alignment vertical="center"/>
    </xf>
    <xf numFmtId="192" fontId="23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horizontal="center" vertical="center"/>
    </xf>
    <xf numFmtId="0" fontId="24" fillId="0" borderId="65" xfId="0" applyFont="1" applyBorder="1" applyAlignment="1">
      <alignment vertical="center"/>
    </xf>
    <xf numFmtId="192" fontId="24" fillId="0" borderId="66" xfId="0" applyNumberFormat="1" applyFont="1" applyBorder="1" applyAlignment="1">
      <alignment horizontal="center" vertical="center"/>
    </xf>
    <xf numFmtId="191" fontId="24" fillId="0" borderId="67" xfId="38" applyNumberFormat="1" applyFont="1" applyFill="1" applyBorder="1" applyAlignment="1" applyProtection="1">
      <alignment vertical="center"/>
      <protection/>
    </xf>
    <xf numFmtId="43" fontId="24" fillId="0" borderId="67" xfId="38" applyFont="1" applyFill="1" applyBorder="1" applyAlignment="1" applyProtection="1">
      <alignment horizontal="center" vertical="center"/>
      <protection/>
    </xf>
    <xf numFmtId="189" fontId="24" fillId="0" borderId="67" xfId="38" applyNumberFormat="1" applyFont="1" applyFill="1" applyBorder="1" applyAlignment="1" applyProtection="1">
      <alignment horizontal="right" vertical="center"/>
      <protection/>
    </xf>
    <xf numFmtId="0" fontId="24" fillId="0" borderId="66" xfId="0" applyNumberFormat="1" applyFont="1" applyBorder="1" applyAlignment="1">
      <alignment horizontal="center" vertical="center"/>
    </xf>
    <xf numFmtId="1" fontId="24" fillId="0" borderId="68" xfId="0" applyNumberFormat="1" applyFont="1" applyBorder="1" applyAlignment="1">
      <alignment horizontal="center" vertical="center"/>
    </xf>
    <xf numFmtId="0" fontId="24" fillId="0" borderId="69" xfId="0" applyFont="1" applyBorder="1" applyAlignment="1">
      <alignment vertical="center"/>
    </xf>
    <xf numFmtId="192" fontId="24" fillId="0" borderId="69" xfId="0" applyNumberFormat="1" applyFont="1" applyBorder="1" applyAlignment="1">
      <alignment horizontal="center" vertical="center"/>
    </xf>
    <xf numFmtId="191" fontId="24" fillId="0" borderId="70" xfId="38" applyNumberFormat="1" applyFont="1" applyFill="1" applyBorder="1" applyAlignment="1" applyProtection="1">
      <alignment vertical="center"/>
      <protection/>
    </xf>
    <xf numFmtId="49" fontId="24" fillId="0" borderId="70" xfId="38" applyNumberFormat="1" applyFont="1" applyFill="1" applyBorder="1" applyAlignment="1" applyProtection="1">
      <alignment horizontal="center" vertical="center"/>
      <protection/>
    </xf>
    <xf numFmtId="189" fontId="24" fillId="0" borderId="70" xfId="38" applyNumberFormat="1" applyFont="1" applyFill="1" applyBorder="1" applyAlignment="1" applyProtection="1">
      <alignment vertical="center"/>
      <protection/>
    </xf>
    <xf numFmtId="0" fontId="24" fillId="0" borderId="69" xfId="0" applyNumberFormat="1" applyFont="1" applyBorder="1" applyAlignment="1" quotePrefix="1">
      <alignment horizontal="center" vertical="center"/>
    </xf>
    <xf numFmtId="43" fontId="24" fillId="0" borderId="70" xfId="38" applyFont="1" applyFill="1" applyBorder="1" applyAlignment="1" applyProtection="1">
      <alignment horizontal="center" vertical="center"/>
      <protection/>
    </xf>
    <xf numFmtId="0" fontId="24" fillId="0" borderId="69" xfId="0" applyFont="1" applyBorder="1" applyAlignment="1">
      <alignment horizontal="center" vertical="center"/>
    </xf>
    <xf numFmtId="193" fontId="24" fillId="0" borderId="70" xfId="38" applyNumberFormat="1" applyFont="1" applyFill="1" applyBorder="1" applyAlignment="1" applyProtection="1">
      <alignment horizontal="center" vertical="center"/>
      <protection/>
    </xf>
    <xf numFmtId="43" fontId="24" fillId="0" borderId="70" xfId="38" applyFont="1" applyFill="1" applyBorder="1" applyAlignment="1" applyProtection="1">
      <alignment vertical="center"/>
      <protection/>
    </xf>
    <xf numFmtId="43" fontId="24" fillId="0" borderId="21" xfId="38" applyFont="1" applyFill="1" applyBorder="1" applyAlignment="1" applyProtection="1">
      <alignment horizontal="center" vertical="center"/>
      <protection/>
    </xf>
    <xf numFmtId="189" fontId="24" fillId="0" borderId="21" xfId="38" applyNumberFormat="1" applyFont="1" applyFill="1" applyBorder="1" applyAlignment="1" applyProtection="1">
      <alignment vertical="center"/>
      <protection/>
    </xf>
    <xf numFmtId="0" fontId="24" fillId="0" borderId="61" xfId="0" applyFont="1" applyBorder="1" applyAlignment="1">
      <alignment horizontal="center" vertical="center"/>
    </xf>
    <xf numFmtId="192" fontId="24" fillId="0" borderId="71" xfId="0" applyNumberFormat="1" applyFont="1" applyBorder="1" applyAlignment="1">
      <alignment horizontal="center" vertical="center"/>
    </xf>
    <xf numFmtId="43" fontId="24" fillId="0" borderId="15" xfId="38" applyFont="1" applyFill="1" applyBorder="1" applyAlignment="1" applyProtection="1">
      <alignment vertical="center"/>
      <protection/>
    </xf>
    <xf numFmtId="43" fontId="24" fillId="0" borderId="15" xfId="38" applyFont="1" applyFill="1" applyBorder="1" applyAlignment="1" applyProtection="1">
      <alignment horizontal="center" vertical="center"/>
      <protection/>
    </xf>
    <xf numFmtId="189" fontId="24" fillId="0" borderId="15" xfId="38" applyNumberFormat="1" applyFont="1" applyFill="1" applyBorder="1" applyAlignment="1" applyProtection="1">
      <alignment vertical="center"/>
      <protection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191" fontId="23" fillId="0" borderId="15" xfId="38" applyNumberFormat="1" applyFont="1" applyFill="1" applyBorder="1" applyAlignment="1" applyProtection="1">
      <alignment vertical="center"/>
      <protection/>
    </xf>
    <xf numFmtId="49" fontId="23" fillId="0" borderId="15" xfId="38" applyNumberFormat="1" applyFont="1" applyFill="1" applyBorder="1" applyAlignment="1" applyProtection="1">
      <alignment horizontal="center" vertical="center"/>
      <protection/>
    </xf>
    <xf numFmtId="189" fontId="23" fillId="0" borderId="15" xfId="38" applyNumberFormat="1" applyFont="1" applyFill="1" applyBorder="1" applyAlignment="1" applyProtection="1">
      <alignment vertical="center"/>
      <protection/>
    </xf>
    <xf numFmtId="192" fontId="23" fillId="0" borderId="61" xfId="0" applyNumberFormat="1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66" xfId="0" applyFont="1" applyBorder="1" applyAlignment="1">
      <alignment vertical="center"/>
    </xf>
    <xf numFmtId="3" fontId="24" fillId="0" borderId="67" xfId="38" applyNumberFormat="1" applyFont="1" applyFill="1" applyBorder="1" applyAlignment="1" applyProtection="1">
      <alignment vertical="center"/>
      <protection/>
    </xf>
    <xf numFmtId="43" fontId="24" fillId="0" borderId="74" xfId="38" applyFont="1" applyFill="1" applyBorder="1" applyAlignment="1" applyProtection="1">
      <alignment vertical="center"/>
      <protection/>
    </xf>
    <xf numFmtId="189" fontId="24" fillId="0" borderId="67" xfId="38" applyNumberFormat="1" applyFont="1" applyFill="1" applyBorder="1" applyAlignment="1" applyProtection="1">
      <alignment vertical="center"/>
      <protection/>
    </xf>
    <xf numFmtId="0" fontId="24" fillId="0" borderId="66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3" fontId="24" fillId="0" borderId="70" xfId="38" applyNumberFormat="1" applyFont="1" applyFill="1" applyBorder="1" applyAlignment="1" applyProtection="1">
      <alignment vertical="center"/>
      <protection/>
    </xf>
    <xf numFmtId="49" fontId="24" fillId="0" borderId="70" xfId="38" applyNumberFormat="1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189" fontId="24" fillId="0" borderId="70" xfId="38" applyNumberFormat="1" applyFont="1" applyFill="1" applyBorder="1" applyAlignment="1" applyProtection="1">
      <alignment horizontal="right" vertical="center"/>
      <protection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vertical="center"/>
    </xf>
    <xf numFmtId="3" fontId="24" fillId="0" borderId="77" xfId="38" applyNumberFormat="1" applyFont="1" applyFill="1" applyBorder="1" applyAlignment="1" applyProtection="1">
      <alignment vertical="center"/>
      <protection/>
    </xf>
    <xf numFmtId="43" fontId="24" fillId="0" borderId="77" xfId="38" applyFont="1" applyFill="1" applyBorder="1" applyAlignment="1" applyProtection="1">
      <alignment vertical="center"/>
      <protection/>
    </xf>
    <xf numFmtId="189" fontId="24" fillId="0" borderId="77" xfId="38" applyNumberFormat="1" applyFont="1" applyFill="1" applyBorder="1" applyAlignment="1" applyProtection="1">
      <alignment vertical="center"/>
      <protection/>
    </xf>
    <xf numFmtId="0" fontId="24" fillId="0" borderId="76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3" fontId="24" fillId="0" borderId="79" xfId="38" applyNumberFormat="1" applyFont="1" applyFill="1" applyBorder="1" applyAlignment="1" applyProtection="1">
      <alignment vertical="center"/>
      <protection/>
    </xf>
    <xf numFmtId="3" fontId="24" fillId="0" borderId="80" xfId="38" applyNumberFormat="1" applyFont="1" applyFill="1" applyBorder="1" applyAlignment="1" applyProtection="1">
      <alignment vertical="center"/>
      <protection/>
    </xf>
    <xf numFmtId="43" fontId="24" fillId="0" borderId="81" xfId="38" applyFont="1" applyFill="1" applyBorder="1" applyAlignment="1" applyProtection="1">
      <alignment vertical="center"/>
      <protection/>
    </xf>
    <xf numFmtId="189" fontId="24" fillId="0" borderId="81" xfId="38" applyNumberFormat="1" applyFont="1" applyFill="1" applyBorder="1" applyAlignment="1" applyProtection="1">
      <alignment vertical="center"/>
      <protection/>
    </xf>
    <xf numFmtId="0" fontId="24" fillId="0" borderId="82" xfId="0" applyFont="1" applyBorder="1" applyAlignment="1">
      <alignment horizontal="center" vertical="center"/>
    </xf>
    <xf numFmtId="43" fontId="24" fillId="0" borderId="81" xfId="38" applyFont="1" applyFill="1" applyBorder="1" applyAlignment="1" applyProtection="1">
      <alignment horizontal="center" vertical="center"/>
      <protection/>
    </xf>
    <xf numFmtId="0" fontId="24" fillId="0" borderId="83" xfId="0" applyFont="1" applyBorder="1" applyAlignment="1">
      <alignment horizontal="center" vertical="center"/>
    </xf>
    <xf numFmtId="3" fontId="24" fillId="0" borderId="84" xfId="38" applyNumberFormat="1" applyFont="1" applyFill="1" applyBorder="1" applyAlignment="1" applyProtection="1">
      <alignment vertical="center"/>
      <protection/>
    </xf>
    <xf numFmtId="43" fontId="24" fillId="0" borderId="85" xfId="38" applyFont="1" applyFill="1" applyBorder="1" applyAlignment="1" applyProtection="1">
      <alignment vertical="center"/>
      <protection/>
    </xf>
    <xf numFmtId="189" fontId="24" fillId="0" borderId="85" xfId="38" applyNumberFormat="1" applyFont="1" applyFill="1" applyBorder="1" applyAlignment="1" applyProtection="1">
      <alignment vertical="center"/>
      <protection/>
    </xf>
    <xf numFmtId="0" fontId="24" fillId="0" borderId="86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92" fontId="24" fillId="0" borderId="60" xfId="0" applyNumberFormat="1" applyFont="1" applyBorder="1" applyAlignment="1">
      <alignment horizontal="center" vertical="center"/>
    </xf>
    <xf numFmtId="3" fontId="23" fillId="0" borderId="89" xfId="38" applyNumberFormat="1" applyFont="1" applyFill="1" applyBorder="1" applyAlignment="1" applyProtection="1">
      <alignment vertical="center"/>
      <protection/>
    </xf>
    <xf numFmtId="49" fontId="23" fillId="0" borderId="90" xfId="38" applyNumberFormat="1" applyFont="1" applyFill="1" applyBorder="1" applyAlignment="1" applyProtection="1">
      <alignment horizontal="center" vertical="center"/>
      <protection/>
    </xf>
    <xf numFmtId="189" fontId="23" fillId="0" borderId="90" xfId="38" applyNumberFormat="1" applyFont="1" applyFill="1" applyBorder="1" applyAlignment="1" applyProtection="1">
      <alignment vertical="center"/>
      <protection/>
    </xf>
    <xf numFmtId="3" fontId="24" fillId="0" borderId="21" xfId="38" applyNumberFormat="1" applyFont="1" applyFill="1" applyBorder="1" applyAlignment="1" applyProtection="1">
      <alignment vertical="center"/>
      <protection/>
    </xf>
    <xf numFmtId="194" fontId="24" fillId="0" borderId="21" xfId="38" applyNumberFormat="1" applyFont="1" applyFill="1" applyBorder="1" applyAlignment="1" applyProtection="1">
      <alignment horizontal="center" vertical="center"/>
      <protection/>
    </xf>
    <xf numFmtId="43" fontId="24" fillId="0" borderId="67" xfId="38" applyFont="1" applyFill="1" applyBorder="1" applyAlignment="1" applyProtection="1">
      <alignment vertical="center"/>
      <protection/>
    </xf>
    <xf numFmtId="196" fontId="24" fillId="0" borderId="70" xfId="38" applyNumberFormat="1" applyFont="1" applyFill="1" applyBorder="1" applyAlignment="1" applyProtection="1">
      <alignment vertical="center"/>
      <protection/>
    </xf>
    <xf numFmtId="3" fontId="24" fillId="0" borderId="91" xfId="38" applyNumberFormat="1" applyFont="1" applyFill="1" applyBorder="1" applyAlignment="1" applyProtection="1">
      <alignment vertical="center"/>
      <protection/>
    </xf>
    <xf numFmtId="43" fontId="24" fillId="0" borderId="92" xfId="38" applyFont="1" applyFill="1" applyBorder="1" applyAlignment="1" applyProtection="1">
      <alignment vertical="center"/>
      <protection/>
    </xf>
    <xf numFmtId="0" fontId="24" fillId="0" borderId="93" xfId="0" applyFont="1" applyBorder="1" applyAlignment="1">
      <alignment horizontal="center" vertical="center"/>
    </xf>
    <xf numFmtId="3" fontId="24" fillId="0" borderId="15" xfId="38" applyNumberFormat="1" applyFont="1" applyFill="1" applyBorder="1" applyAlignment="1" applyProtection="1">
      <alignment vertical="center"/>
      <protection/>
    </xf>
    <xf numFmtId="3" fontId="23" fillId="0" borderId="15" xfId="38" applyNumberFormat="1" applyFont="1" applyFill="1" applyBorder="1" applyAlignment="1" applyProtection="1">
      <alignment vertical="center"/>
      <protection/>
    </xf>
    <xf numFmtId="189" fontId="23" fillId="0" borderId="15" xfId="38" applyNumberFormat="1" applyFont="1" applyFill="1" applyBorder="1" applyAlignment="1" applyProtection="1">
      <alignment horizontal="center" vertical="center"/>
      <protection/>
    </xf>
    <xf numFmtId="49" fontId="23" fillId="0" borderId="71" xfId="0" applyNumberFormat="1" applyFont="1" applyBorder="1" applyAlignment="1">
      <alignment horizontal="center" vertical="center"/>
    </xf>
    <xf numFmtId="43" fontId="23" fillId="0" borderId="15" xfId="38" applyFont="1" applyFill="1" applyBorder="1" applyAlignment="1" applyProtection="1">
      <alignment horizontal="center" vertical="center"/>
      <protection/>
    </xf>
    <xf numFmtId="43" fontId="23" fillId="0" borderId="15" xfId="38" applyFont="1" applyFill="1" applyBorder="1" applyAlignment="1" applyProtection="1">
      <alignment vertical="center"/>
      <protection/>
    </xf>
    <xf numFmtId="4" fontId="24" fillId="0" borderId="61" xfId="0" applyNumberFormat="1" applyFont="1" applyBorder="1" applyAlignment="1">
      <alignment horizontal="center" vertical="center"/>
    </xf>
    <xf numFmtId="43" fontId="24" fillId="0" borderId="94" xfId="38" applyFont="1" applyFill="1" applyBorder="1" applyAlignment="1" applyProtection="1">
      <alignment horizontal="center" vertical="center"/>
      <protection/>
    </xf>
    <xf numFmtId="3" fontId="23" fillId="0" borderId="90" xfId="38" applyNumberFormat="1" applyFont="1" applyFill="1" applyBorder="1" applyAlignment="1" applyProtection="1">
      <alignment vertical="center"/>
      <protection/>
    </xf>
    <xf numFmtId="189" fontId="23" fillId="0" borderId="90" xfId="38" applyNumberFormat="1" applyFont="1" applyFill="1" applyBorder="1" applyAlignment="1" applyProtection="1">
      <alignment horizontal="right" vertical="center"/>
      <protection/>
    </xf>
    <xf numFmtId="49" fontId="23" fillId="0" borderId="59" xfId="0" applyNumberFormat="1" applyFont="1" applyBorder="1" applyAlignment="1">
      <alignment horizontal="center" vertical="center"/>
    </xf>
    <xf numFmtId="192" fontId="23" fillId="0" borderId="95" xfId="0" applyNumberFormat="1" applyFont="1" applyBorder="1" applyAlignment="1">
      <alignment horizontal="center" vertical="center"/>
    </xf>
    <xf numFmtId="3" fontId="24" fillId="0" borderId="96" xfId="38" applyNumberFormat="1" applyFont="1" applyFill="1" applyBorder="1" applyAlignment="1" applyProtection="1">
      <alignment vertical="center"/>
      <protection/>
    </xf>
    <xf numFmtId="43" fontId="24" fillId="0" borderId="96" xfId="38" applyFont="1" applyFill="1" applyBorder="1" applyAlignment="1" applyProtection="1">
      <alignment vertical="center"/>
      <protection/>
    </xf>
    <xf numFmtId="189" fontId="24" fillId="0" borderId="96" xfId="38" applyNumberFormat="1" applyFont="1" applyFill="1" applyBorder="1" applyAlignment="1" applyProtection="1">
      <alignment vertical="center"/>
      <protection/>
    </xf>
    <xf numFmtId="0" fontId="24" fillId="0" borderId="97" xfId="0" applyFont="1" applyBorder="1" applyAlignment="1">
      <alignment horizontal="center" vertical="center"/>
    </xf>
    <xf numFmtId="192" fontId="24" fillId="0" borderId="98" xfId="0" applyNumberFormat="1" applyFont="1" applyBorder="1" applyAlignment="1">
      <alignment horizontal="center" vertical="center"/>
    </xf>
    <xf numFmtId="3" fontId="24" fillId="0" borderId="70" xfId="38" applyNumberFormat="1" applyFont="1" applyFill="1" applyBorder="1" applyAlignment="1" applyProtection="1">
      <alignment horizontal="right" vertical="center"/>
      <protection/>
    </xf>
    <xf numFmtId="49" fontId="24" fillId="0" borderId="69" xfId="0" applyNumberFormat="1" applyFont="1" applyBorder="1" applyAlignment="1">
      <alignment horizontal="center" vertical="center"/>
    </xf>
    <xf numFmtId="0" fontId="24" fillId="0" borderId="69" xfId="0" applyNumberFormat="1" applyFont="1" applyBorder="1" applyAlignment="1">
      <alignment horizontal="center" vertical="center"/>
    </xf>
    <xf numFmtId="189" fontId="24" fillId="0" borderId="70" xfId="38" applyNumberFormat="1" applyFont="1" applyFill="1" applyBorder="1" applyAlignment="1" applyProtection="1">
      <alignment horizontal="center" vertical="center"/>
      <protection/>
    </xf>
    <xf numFmtId="0" fontId="24" fillId="0" borderId="69" xfId="0" applyFont="1" applyBorder="1" applyAlignment="1" quotePrefix="1">
      <alignment horizontal="center" vertical="center"/>
    </xf>
    <xf numFmtId="3" fontId="24" fillId="0" borderId="99" xfId="38" applyNumberFormat="1" applyFont="1" applyFill="1" applyBorder="1" applyAlignment="1" applyProtection="1">
      <alignment vertical="center"/>
      <protection/>
    </xf>
    <xf numFmtId="43" fontId="24" fillId="0" borderId="100" xfId="38" applyFont="1" applyFill="1" applyBorder="1" applyAlignment="1" applyProtection="1">
      <alignment vertical="center"/>
      <protection/>
    </xf>
    <xf numFmtId="189" fontId="24" fillId="0" borderId="100" xfId="38" applyNumberFormat="1" applyFont="1" applyFill="1" applyBorder="1" applyAlignment="1" applyProtection="1">
      <alignment vertical="center"/>
      <protection/>
    </xf>
    <xf numFmtId="0" fontId="24" fillId="0" borderId="88" xfId="0" applyFont="1" applyBorder="1" applyAlignment="1">
      <alignment horizontal="center" vertical="center"/>
    </xf>
    <xf numFmtId="192" fontId="24" fillId="0" borderId="101" xfId="0" applyNumberFormat="1" applyFont="1" applyBorder="1" applyAlignment="1">
      <alignment horizontal="center" vertical="center"/>
    </xf>
    <xf numFmtId="0" fontId="23" fillId="0" borderId="71" xfId="0" applyNumberFormat="1" applyFont="1" applyBorder="1" applyAlignment="1" quotePrefix="1">
      <alignment horizontal="center" vertical="center"/>
    </xf>
    <xf numFmtId="189" fontId="24" fillId="0" borderId="62" xfId="38" applyNumberFormat="1" applyFont="1" applyFill="1" applyBorder="1" applyAlignment="1" applyProtection="1">
      <alignment vertical="center"/>
      <protection/>
    </xf>
    <xf numFmtId="0" fontId="24" fillId="0" borderId="102" xfId="0" applyFont="1" applyBorder="1" applyAlignment="1">
      <alignment horizontal="center" vertical="center"/>
    </xf>
    <xf numFmtId="43" fontId="24" fillId="0" borderId="17" xfId="38" applyFont="1" applyFill="1" applyBorder="1" applyAlignment="1" applyProtection="1">
      <alignment vertical="center"/>
      <protection/>
    </xf>
    <xf numFmtId="189" fontId="24" fillId="0" borderId="17" xfId="38" applyNumberFormat="1" applyFont="1" applyFill="1" applyBorder="1" applyAlignment="1" applyProtection="1">
      <alignment vertical="center"/>
      <protection/>
    </xf>
    <xf numFmtId="0" fontId="24" fillId="0" borderId="103" xfId="0" applyFont="1" applyBorder="1" applyAlignment="1">
      <alignment horizontal="center" vertical="center"/>
    </xf>
    <xf numFmtId="1" fontId="24" fillId="0" borderId="73" xfId="0" applyNumberFormat="1" applyFont="1" applyBorder="1" applyAlignment="1">
      <alignment horizontal="center" vertical="center"/>
    </xf>
    <xf numFmtId="43" fontId="23" fillId="0" borderId="90" xfId="38" applyFont="1" applyFill="1" applyBorder="1" applyAlignment="1" applyProtection="1">
      <alignment horizontal="center" vertical="center"/>
      <protection/>
    </xf>
    <xf numFmtId="0" fontId="24" fillId="0" borderId="104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189" fontId="24" fillId="0" borderId="74" xfId="38" applyNumberFormat="1" applyFont="1" applyFill="1" applyBorder="1" applyAlignment="1" applyProtection="1">
      <alignment vertical="center"/>
      <protection/>
    </xf>
    <xf numFmtId="0" fontId="24" fillId="0" borderId="105" xfId="0" applyFont="1" applyBorder="1" applyAlignment="1">
      <alignment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vertical="center"/>
    </xf>
    <xf numFmtId="0" fontId="24" fillId="0" borderId="108" xfId="0" applyFont="1" applyBorder="1" applyAlignment="1">
      <alignment vertical="center"/>
    </xf>
    <xf numFmtId="189" fontId="24" fillId="0" borderId="109" xfId="38" applyNumberFormat="1" applyFont="1" applyFill="1" applyBorder="1" applyAlignment="1" applyProtection="1">
      <alignment vertical="center"/>
      <protection/>
    </xf>
    <xf numFmtId="0" fontId="24" fillId="0" borderId="110" xfId="0" applyFont="1" applyBorder="1" applyAlignment="1">
      <alignment horizontal="center" vertical="center"/>
    </xf>
    <xf numFmtId="1" fontId="24" fillId="0" borderId="107" xfId="0" applyNumberFormat="1" applyFont="1" applyBorder="1" applyAlignment="1">
      <alignment horizontal="center" vertical="center"/>
    </xf>
    <xf numFmtId="0" fontId="24" fillId="0" borderId="111" xfId="0" applyFont="1" applyBorder="1" applyAlignment="1">
      <alignment vertical="center"/>
    </xf>
    <xf numFmtId="0" fontId="24" fillId="0" borderId="112" xfId="0" applyFont="1" applyBorder="1" applyAlignment="1">
      <alignment vertical="center"/>
    </xf>
    <xf numFmtId="3" fontId="24" fillId="0" borderId="89" xfId="38" applyNumberFormat="1" applyFont="1" applyFill="1" applyBorder="1" applyAlignment="1" applyProtection="1">
      <alignment vertical="center"/>
      <protection/>
    </xf>
    <xf numFmtId="43" fontId="24" fillId="0" borderId="90" xfId="38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192" fontId="23" fillId="0" borderId="97" xfId="0" applyNumberFormat="1" applyFont="1" applyBorder="1" applyAlignment="1">
      <alignment horizontal="center" vertical="center"/>
    </xf>
    <xf numFmtId="3" fontId="23" fillId="0" borderId="89" xfId="38" applyNumberFormat="1" applyFont="1" applyFill="1" applyBorder="1" applyAlignment="1" applyProtection="1">
      <alignment horizontal="right" vertical="center"/>
      <protection/>
    </xf>
    <xf numFmtId="3" fontId="23" fillId="0" borderId="89" xfId="38" applyNumberFormat="1" applyFont="1" applyFill="1" applyBorder="1" applyAlignment="1" applyProtection="1" quotePrefix="1">
      <alignment horizontal="center" vertical="center"/>
      <protection/>
    </xf>
    <xf numFmtId="0" fontId="23" fillId="0" borderId="113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49" fontId="34" fillId="0" borderId="28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49" fontId="34" fillId="0" borderId="28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0" fontId="34" fillId="0" borderId="53" xfId="0" applyFont="1" applyBorder="1" applyAlignment="1">
      <alignment horizontal="left"/>
    </xf>
    <xf numFmtId="49" fontId="20" fillId="0" borderId="53" xfId="0" applyNumberFormat="1" applyFont="1" applyBorder="1" applyAlignment="1">
      <alignment horizontal="center"/>
    </xf>
    <xf numFmtId="43" fontId="20" fillId="0" borderId="53" xfId="38" applyFont="1" applyBorder="1" applyAlignment="1">
      <alignment horizontal="center"/>
    </xf>
    <xf numFmtId="43" fontId="20" fillId="0" borderId="53" xfId="38" applyFont="1" applyBorder="1" applyAlignment="1">
      <alignment horizontal="center" vertical="center"/>
    </xf>
    <xf numFmtId="49" fontId="20" fillId="0" borderId="35" xfId="0" applyNumberFormat="1" applyFont="1" applyBorder="1" applyAlignment="1">
      <alignment/>
    </xf>
    <xf numFmtId="190" fontId="20" fillId="0" borderId="35" xfId="38" applyNumberFormat="1" applyFont="1" applyFill="1" applyBorder="1" applyAlignment="1" applyProtection="1">
      <alignment/>
      <protection/>
    </xf>
    <xf numFmtId="49" fontId="24" fillId="0" borderId="0" xfId="0" applyNumberFormat="1" applyFont="1" applyBorder="1" applyAlignment="1">
      <alignment horizontal="left"/>
    </xf>
    <xf numFmtId="0" fontId="23" fillId="0" borderId="63" xfId="0" applyFont="1" applyBorder="1" applyAlignment="1">
      <alignment horizontal="left" vertical="center"/>
    </xf>
    <xf numFmtId="0" fontId="23" fillId="0" borderId="95" xfId="0" applyFont="1" applyBorder="1" applyAlignment="1">
      <alignment horizontal="left" vertical="center"/>
    </xf>
    <xf numFmtId="0" fontId="23" fillId="0" borderId="60" xfId="0" applyFont="1" applyBorder="1" applyAlignment="1">
      <alignment horizontal="center" vertical="center"/>
    </xf>
    <xf numFmtId="190" fontId="20" fillId="0" borderId="39" xfId="38" applyNumberFormat="1" applyFont="1" applyFill="1" applyBorder="1" applyAlignment="1" applyProtection="1">
      <alignment/>
      <protection/>
    </xf>
    <xf numFmtId="49" fontId="20" fillId="0" borderId="40" xfId="0" applyNumberFormat="1" applyFont="1" applyBorder="1" applyAlignment="1">
      <alignment/>
    </xf>
    <xf numFmtId="190" fontId="20" fillId="0" borderId="40" xfId="38" applyNumberFormat="1" applyFont="1" applyFill="1" applyBorder="1" applyAlignment="1" applyProtection="1">
      <alignment/>
      <protection/>
    </xf>
    <xf numFmtId="190" fontId="20" fillId="0" borderId="40" xfId="38" applyNumberFormat="1" applyFont="1" applyFill="1" applyBorder="1" applyAlignment="1" applyProtection="1">
      <alignment horizontal="center"/>
      <protection/>
    </xf>
    <xf numFmtId="190" fontId="20" fillId="0" borderId="17" xfId="38" applyNumberFormat="1" applyFont="1" applyFill="1" applyBorder="1" applyAlignment="1" applyProtection="1">
      <alignment/>
      <protection/>
    </xf>
    <xf numFmtId="49" fontId="34" fillId="0" borderId="28" xfId="0" applyNumberFormat="1" applyFont="1" applyBorder="1" applyAlignment="1">
      <alignment horizontal="left"/>
    </xf>
    <xf numFmtId="190" fontId="34" fillId="0" borderId="28" xfId="38" applyNumberFormat="1" applyFont="1" applyFill="1" applyBorder="1" applyAlignment="1" applyProtection="1">
      <alignment horizontal="center"/>
      <protection/>
    </xf>
    <xf numFmtId="190" fontId="20" fillId="0" borderId="28" xfId="38" applyNumberFormat="1" applyFont="1" applyFill="1" applyBorder="1" applyAlignment="1" applyProtection="1">
      <alignment horizontal="center"/>
      <protection/>
    </xf>
    <xf numFmtId="190" fontId="20" fillId="0" borderId="28" xfId="38" applyNumberFormat="1" applyFont="1" applyFill="1" applyBorder="1" applyAlignment="1" applyProtection="1">
      <alignment/>
      <protection/>
    </xf>
    <xf numFmtId="190" fontId="34" fillId="0" borderId="28" xfId="38" applyNumberFormat="1" applyFont="1" applyFill="1" applyBorder="1" applyAlignment="1" applyProtection="1">
      <alignment/>
      <protection/>
    </xf>
    <xf numFmtId="49" fontId="34" fillId="0" borderId="35" xfId="0" applyNumberFormat="1" applyFont="1" applyBorder="1" applyAlignment="1">
      <alignment/>
    </xf>
    <xf numFmtId="49" fontId="20" fillId="0" borderId="39" xfId="0" applyNumberFormat="1" applyFont="1" applyBorder="1" applyAlignment="1">
      <alignment horizontal="left"/>
    </xf>
    <xf numFmtId="49" fontId="20" fillId="0" borderId="40" xfId="0" applyNumberFormat="1" applyFont="1" applyBorder="1" applyAlignment="1">
      <alignment horizontal="left"/>
    </xf>
    <xf numFmtId="49" fontId="34" fillId="0" borderId="28" xfId="0" applyNumberFormat="1" applyFont="1" applyBorder="1" applyAlignment="1">
      <alignment/>
    </xf>
    <xf numFmtId="0" fontId="20" fillId="0" borderId="0" xfId="0" applyFont="1" applyFill="1" applyAlignment="1">
      <alignment/>
    </xf>
    <xf numFmtId="49" fontId="34" fillId="0" borderId="0" xfId="0" applyNumberFormat="1" applyFont="1" applyBorder="1" applyAlignment="1">
      <alignment/>
    </xf>
    <xf numFmtId="190" fontId="34" fillId="0" borderId="0" xfId="38" applyNumberFormat="1" applyFont="1" applyFill="1" applyBorder="1" applyAlignment="1" applyProtection="1">
      <alignment/>
      <protection/>
    </xf>
    <xf numFmtId="49" fontId="34" fillId="0" borderId="52" xfId="0" applyNumberFormat="1" applyFont="1" applyBorder="1" applyAlignment="1">
      <alignment/>
    </xf>
    <xf numFmtId="190" fontId="34" fillId="0" borderId="52" xfId="38" applyNumberFormat="1" applyFont="1" applyFill="1" applyBorder="1" applyAlignment="1" applyProtection="1">
      <alignment/>
      <protection/>
    </xf>
    <xf numFmtId="0" fontId="34" fillId="0" borderId="17" xfId="0" applyFont="1" applyBorder="1" applyAlignment="1">
      <alignment horizontal="center"/>
    </xf>
    <xf numFmtId="49" fontId="34" fillId="0" borderId="23" xfId="0" applyNumberFormat="1" applyFont="1" applyBorder="1" applyAlignment="1">
      <alignment horizontal="center"/>
    </xf>
    <xf numFmtId="190" fontId="34" fillId="0" borderId="35" xfId="38" applyNumberFormat="1" applyFont="1" applyFill="1" applyBorder="1" applyAlignment="1" applyProtection="1">
      <alignment/>
      <protection/>
    </xf>
    <xf numFmtId="190" fontId="20" fillId="0" borderId="39" xfId="38" applyNumberFormat="1" applyFont="1" applyFill="1" applyBorder="1" applyAlignment="1" applyProtection="1">
      <alignment horizontal="center"/>
      <protection/>
    </xf>
    <xf numFmtId="0" fontId="20" fillId="0" borderId="114" xfId="0" applyFont="1" applyBorder="1" applyAlignment="1">
      <alignment horizontal="center"/>
    </xf>
    <xf numFmtId="0" fontId="20" fillId="0" borderId="0" xfId="0" applyFont="1" applyAlignment="1">
      <alignment horizontal="center"/>
    </xf>
    <xf numFmtId="190" fontId="20" fillId="0" borderId="53" xfId="38" applyNumberFormat="1" applyFont="1" applyFill="1" applyBorder="1" applyAlignment="1" applyProtection="1">
      <alignment horizontal="center"/>
      <protection/>
    </xf>
    <xf numFmtId="191" fontId="20" fillId="0" borderId="53" xfId="38" applyNumberFormat="1" applyFont="1" applyFill="1" applyBorder="1" applyAlignment="1" applyProtection="1">
      <alignment/>
      <protection/>
    </xf>
    <xf numFmtId="0" fontId="20" fillId="0" borderId="39" xfId="0" applyFont="1" applyBorder="1" applyAlignment="1">
      <alignment/>
    </xf>
    <xf numFmtId="0" fontId="20" fillId="0" borderId="28" xfId="0" applyFont="1" applyBorder="1" applyAlignment="1">
      <alignment horizontal="center"/>
    </xf>
    <xf numFmtId="190" fontId="20" fillId="0" borderId="0" xfId="38" applyNumberFormat="1" applyFont="1" applyFill="1" applyBorder="1" applyAlignment="1" applyProtection="1">
      <alignment horizontal="center"/>
      <protection/>
    </xf>
    <xf numFmtId="0" fontId="24" fillId="0" borderId="14" xfId="0" applyFont="1" applyBorder="1" applyAlignment="1">
      <alignment horizontal="left"/>
    </xf>
    <xf numFmtId="0" fontId="34" fillId="0" borderId="44" xfId="0" applyFont="1" applyBorder="1" applyAlignment="1">
      <alignment horizontal="center"/>
    </xf>
    <xf numFmtId="49" fontId="34" fillId="0" borderId="31" xfId="0" applyNumberFormat="1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34" fillId="0" borderId="44" xfId="0" applyNumberFormat="1" applyFont="1" applyBorder="1" applyAlignment="1">
      <alignment/>
    </xf>
    <xf numFmtId="190" fontId="20" fillId="0" borderId="44" xfId="38" applyNumberFormat="1" applyFont="1" applyFill="1" applyBorder="1" applyAlignment="1" applyProtection="1">
      <alignment/>
      <protection/>
    </xf>
    <xf numFmtId="190" fontId="34" fillId="0" borderId="44" xfId="38" applyNumberFormat="1" applyFont="1" applyFill="1" applyBorder="1" applyAlignment="1" applyProtection="1">
      <alignment/>
      <protection/>
    </xf>
    <xf numFmtId="49" fontId="20" fillId="0" borderId="47" xfId="0" applyNumberFormat="1" applyFont="1" applyBorder="1" applyAlignment="1">
      <alignment/>
    </xf>
    <xf numFmtId="190" fontId="20" fillId="0" borderId="47" xfId="38" applyNumberFormat="1" applyFont="1" applyFill="1" applyBorder="1" applyAlignment="1" applyProtection="1">
      <alignment/>
      <protection/>
    </xf>
    <xf numFmtId="190" fontId="20" fillId="0" borderId="47" xfId="38" applyNumberFormat="1" applyFont="1" applyFill="1" applyBorder="1" applyAlignment="1" applyProtection="1">
      <alignment horizontal="center"/>
      <protection/>
    </xf>
    <xf numFmtId="49" fontId="20" fillId="0" borderId="115" xfId="0" applyNumberFormat="1" applyFont="1" applyBorder="1" applyAlignment="1">
      <alignment/>
    </xf>
    <xf numFmtId="190" fontId="20" fillId="0" borderId="115" xfId="38" applyNumberFormat="1" applyFont="1" applyFill="1" applyBorder="1" applyAlignment="1" applyProtection="1">
      <alignment/>
      <protection/>
    </xf>
    <xf numFmtId="49" fontId="34" fillId="0" borderId="31" xfId="0" applyNumberFormat="1" applyFont="1" applyBorder="1" applyAlignment="1">
      <alignment/>
    </xf>
    <xf numFmtId="190" fontId="20" fillId="0" borderId="31" xfId="38" applyNumberFormat="1" applyFont="1" applyFill="1" applyBorder="1" applyAlignment="1" applyProtection="1">
      <alignment/>
      <protection/>
    </xf>
    <xf numFmtId="190" fontId="20" fillId="0" borderId="31" xfId="38" applyNumberFormat="1" applyFont="1" applyFill="1" applyBorder="1" applyAlignment="1" applyProtection="1">
      <alignment horizontal="center"/>
      <protection/>
    </xf>
    <xf numFmtId="190" fontId="34" fillId="0" borderId="31" xfId="38" applyNumberFormat="1" applyFont="1" applyFill="1" applyBorder="1" applyAlignment="1" applyProtection="1">
      <alignment/>
      <protection/>
    </xf>
    <xf numFmtId="190" fontId="34" fillId="0" borderId="31" xfId="38" applyNumberFormat="1" applyFont="1" applyFill="1" applyBorder="1" applyAlignment="1" applyProtection="1">
      <alignment horizontal="center"/>
      <protection/>
    </xf>
    <xf numFmtId="49" fontId="34" fillId="0" borderId="115" xfId="0" applyNumberFormat="1" applyFont="1" applyBorder="1" applyAlignment="1">
      <alignment/>
    </xf>
    <xf numFmtId="190" fontId="20" fillId="0" borderId="0" xfId="0" applyNumberFormat="1" applyFont="1" applyAlignment="1">
      <alignment/>
    </xf>
    <xf numFmtId="191" fontId="34" fillId="0" borderId="115" xfId="38" applyNumberFormat="1" applyFont="1" applyFill="1" applyBorder="1" applyAlignment="1" applyProtection="1">
      <alignment horizontal="center"/>
      <protection/>
    </xf>
    <xf numFmtId="191" fontId="20" fillId="0" borderId="47" xfId="38" applyNumberFormat="1" applyFont="1" applyFill="1" applyBorder="1" applyAlignment="1" applyProtection="1">
      <alignment horizontal="center"/>
      <protection/>
    </xf>
    <xf numFmtId="191" fontId="20" fillId="0" borderId="115" xfId="38" applyNumberFormat="1" applyFont="1" applyFill="1" applyBorder="1" applyAlignment="1" applyProtection="1">
      <alignment horizontal="center"/>
      <protection/>
    </xf>
    <xf numFmtId="43" fontId="20" fillId="0" borderId="47" xfId="38" applyFont="1" applyFill="1" applyBorder="1" applyAlignment="1" applyProtection="1">
      <alignment/>
      <protection/>
    </xf>
    <xf numFmtId="191" fontId="20" fillId="0" borderId="115" xfId="38" applyNumberFormat="1" applyFont="1" applyFill="1" applyBorder="1" applyAlignment="1" applyProtection="1">
      <alignment/>
      <protection/>
    </xf>
    <xf numFmtId="191" fontId="34" fillId="0" borderId="115" xfId="38" applyNumberFormat="1" applyFont="1" applyFill="1" applyBorder="1" applyAlignment="1" applyProtection="1">
      <alignment/>
      <protection/>
    </xf>
    <xf numFmtId="49" fontId="34" fillId="0" borderId="47" xfId="0" applyNumberFormat="1" applyFont="1" applyBorder="1" applyAlignment="1">
      <alignment/>
    </xf>
    <xf numFmtId="49" fontId="34" fillId="0" borderId="45" xfId="0" applyNumberFormat="1" applyFont="1" applyBorder="1" applyAlignment="1">
      <alignment/>
    </xf>
    <xf numFmtId="190" fontId="34" fillId="0" borderId="45" xfId="38" applyNumberFormat="1" applyFont="1" applyFill="1" applyBorder="1" applyAlignment="1" applyProtection="1">
      <alignment/>
      <protection/>
    </xf>
    <xf numFmtId="190" fontId="34" fillId="0" borderId="45" xfId="38" applyNumberFormat="1" applyFont="1" applyFill="1" applyBorder="1" applyAlignment="1" applyProtection="1">
      <alignment horizontal="center"/>
      <protection/>
    </xf>
    <xf numFmtId="0" fontId="32" fillId="0" borderId="5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49" fontId="32" fillId="0" borderId="51" xfId="0" applyNumberFormat="1" applyFont="1" applyBorder="1" applyAlignment="1">
      <alignment/>
    </xf>
    <xf numFmtId="190" fontId="32" fillId="0" borderId="55" xfId="38" applyNumberFormat="1" applyFont="1" applyFill="1" applyBorder="1" applyAlignment="1" applyProtection="1">
      <alignment/>
      <protection/>
    </xf>
    <xf numFmtId="49" fontId="32" fillId="0" borderId="31" xfId="0" applyNumberFormat="1" applyFont="1" applyBorder="1" applyAlignment="1">
      <alignment horizontal="left"/>
    </xf>
    <xf numFmtId="190" fontId="30" fillId="0" borderId="55" xfId="3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43" fontId="23" fillId="0" borderId="116" xfId="38" applyFont="1" applyFill="1" applyBorder="1" applyAlignment="1" applyProtection="1">
      <alignment horizontal="center" vertical="center"/>
      <protection/>
    </xf>
    <xf numFmtId="43" fontId="23" fillId="0" borderId="117" xfId="38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1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3" fillId="0" borderId="120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49" fontId="34" fillId="0" borderId="27" xfId="0" applyNumberFormat="1" applyFont="1" applyBorder="1" applyAlignment="1">
      <alignment horizontal="center"/>
    </xf>
    <xf numFmtId="49" fontId="34" fillId="0" borderId="122" xfId="0" applyNumberFormat="1" applyFont="1" applyBorder="1" applyAlignment="1">
      <alignment horizontal="center"/>
    </xf>
    <xf numFmtId="49" fontId="34" fillId="0" borderId="23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0" fontId="32" fillId="0" borderId="116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52.00390625" style="66" customWidth="1"/>
    <col min="2" max="2" width="9.57421875" style="68" customWidth="1"/>
    <col min="3" max="3" width="13.8515625" style="191" customWidth="1"/>
    <col min="4" max="4" width="5.421875" style="191" customWidth="1"/>
    <col min="5" max="5" width="13.421875" style="66" customWidth="1"/>
    <col min="6" max="6" width="4.7109375" style="66" customWidth="1"/>
    <col min="7" max="7" width="6.7109375" style="66" customWidth="1"/>
    <col min="8" max="8" width="15.28125" style="165" customWidth="1"/>
    <col min="9" max="9" width="18.7109375" style="165" customWidth="1"/>
    <col min="10" max="16384" width="9.140625" style="66" customWidth="1"/>
  </cols>
  <sheetData>
    <row r="1" spans="1:6" ht="17.25" customHeight="1">
      <c r="A1" s="477" t="s">
        <v>0</v>
      </c>
      <c r="B1" s="477"/>
      <c r="C1" s="477"/>
      <c r="D1" s="477"/>
      <c r="E1" s="477"/>
      <c r="F1" s="477"/>
    </row>
    <row r="2" spans="1:6" ht="17.25" customHeight="1">
      <c r="A2" s="477" t="s">
        <v>340</v>
      </c>
      <c r="B2" s="477"/>
      <c r="C2" s="477"/>
      <c r="D2" s="477"/>
      <c r="E2" s="477"/>
      <c r="F2" s="477"/>
    </row>
    <row r="3" spans="1:6" ht="17.25" customHeight="1">
      <c r="A3" s="477" t="s">
        <v>426</v>
      </c>
      <c r="B3" s="477"/>
      <c r="C3" s="477"/>
      <c r="D3" s="477"/>
      <c r="E3" s="477"/>
      <c r="F3" s="477"/>
    </row>
    <row r="4" spans="1:6" ht="17.25" customHeight="1">
      <c r="A4" s="478" t="s">
        <v>1</v>
      </c>
      <c r="B4" s="166" t="s">
        <v>2</v>
      </c>
      <c r="C4" s="480" t="s">
        <v>3</v>
      </c>
      <c r="D4" s="480"/>
      <c r="E4" s="480" t="s">
        <v>4</v>
      </c>
      <c r="F4" s="480"/>
    </row>
    <row r="5" spans="1:6" ht="17.25" customHeight="1">
      <c r="A5" s="479"/>
      <c r="B5" s="167" t="s">
        <v>5</v>
      </c>
      <c r="C5" s="481"/>
      <c r="D5" s="481"/>
      <c r="E5" s="481"/>
      <c r="F5" s="481"/>
    </row>
    <row r="6" spans="1:6" ht="17.25" customHeight="1">
      <c r="A6" s="168" t="s">
        <v>6</v>
      </c>
      <c r="B6" s="169">
        <v>110100</v>
      </c>
      <c r="C6" s="170">
        <v>0</v>
      </c>
      <c r="D6" s="171" t="s">
        <v>7</v>
      </c>
      <c r="E6" s="172" t="s">
        <v>8</v>
      </c>
      <c r="F6" s="172"/>
    </row>
    <row r="7" spans="1:8" ht="17.25" customHeight="1">
      <c r="A7" s="173" t="s">
        <v>345</v>
      </c>
      <c r="B7" s="174">
        <v>110201</v>
      </c>
      <c r="C7" s="175">
        <v>19647715</v>
      </c>
      <c r="D7" s="176">
        <v>74</v>
      </c>
      <c r="E7" s="177"/>
      <c r="F7" s="178"/>
      <c r="H7" s="66"/>
    </row>
    <row r="8" spans="1:6" ht="17.25" customHeight="1">
      <c r="A8" s="173" t="s">
        <v>346</v>
      </c>
      <c r="B8" s="174">
        <v>110201</v>
      </c>
      <c r="C8" s="175">
        <v>1566212</v>
      </c>
      <c r="D8" s="176">
        <v>56</v>
      </c>
      <c r="E8" s="177"/>
      <c r="F8" s="178"/>
    </row>
    <row r="9" spans="1:6" ht="17.25" customHeight="1">
      <c r="A9" s="173" t="s">
        <v>347</v>
      </c>
      <c r="B9" s="174">
        <v>110201</v>
      </c>
      <c r="C9" s="175">
        <v>26260</v>
      </c>
      <c r="D9" s="179">
        <v>51</v>
      </c>
      <c r="E9" s="177"/>
      <c r="F9" s="178"/>
    </row>
    <row r="10" spans="1:6" ht="17.25" customHeight="1">
      <c r="A10" s="173" t="s">
        <v>348</v>
      </c>
      <c r="B10" s="174">
        <v>110201</v>
      </c>
      <c r="C10" s="175">
        <v>2</v>
      </c>
      <c r="D10" s="180" t="s">
        <v>432</v>
      </c>
      <c r="E10" s="181"/>
      <c r="F10" s="178"/>
    </row>
    <row r="11" spans="1:6" ht="17.25" customHeight="1">
      <c r="A11" s="173" t="s">
        <v>409</v>
      </c>
      <c r="B11" s="174">
        <v>110202</v>
      </c>
      <c r="C11" s="175">
        <v>769887</v>
      </c>
      <c r="D11" s="179">
        <v>52</v>
      </c>
      <c r="E11" s="177"/>
      <c r="F11" s="178"/>
    </row>
    <row r="12" spans="1:6" ht="17.25" customHeight="1">
      <c r="A12" s="173" t="s">
        <v>349</v>
      </c>
      <c r="B12" s="174">
        <v>110203</v>
      </c>
      <c r="C12" s="182" t="s">
        <v>9</v>
      </c>
      <c r="D12" s="179" t="s">
        <v>9</v>
      </c>
      <c r="E12" s="177"/>
      <c r="F12" s="178"/>
    </row>
    <row r="13" spans="1:6" ht="17.25" customHeight="1">
      <c r="A13" s="173" t="s">
        <v>10</v>
      </c>
      <c r="B13" s="174">
        <v>110300</v>
      </c>
      <c r="C13" s="175">
        <v>43513</v>
      </c>
      <c r="D13" s="179">
        <v>93</v>
      </c>
      <c r="E13" s="177"/>
      <c r="F13" s="178"/>
    </row>
    <row r="14" spans="1:6" ht="17.25" customHeight="1">
      <c r="A14" s="173" t="s">
        <v>377</v>
      </c>
      <c r="B14" s="183">
        <v>110602</v>
      </c>
      <c r="C14" s="175">
        <v>5253</v>
      </c>
      <c r="D14" s="176">
        <v>38</v>
      </c>
      <c r="E14" s="177"/>
      <c r="F14" s="178"/>
    </row>
    <row r="15" spans="1:6" ht="17.25" customHeight="1">
      <c r="A15" s="173" t="s">
        <v>400</v>
      </c>
      <c r="B15" s="183">
        <v>110605</v>
      </c>
      <c r="C15" s="175">
        <v>27000</v>
      </c>
      <c r="D15" s="179" t="s">
        <v>9</v>
      </c>
      <c r="E15" s="177"/>
      <c r="F15" s="178"/>
    </row>
    <row r="16" spans="1:6" ht="17.25" customHeight="1">
      <c r="A16" s="173" t="s">
        <v>11</v>
      </c>
      <c r="B16" s="183">
        <v>110606</v>
      </c>
      <c r="C16" s="184" t="s">
        <v>9</v>
      </c>
      <c r="D16" s="179" t="s">
        <v>9</v>
      </c>
      <c r="E16" s="177"/>
      <c r="F16" s="178"/>
    </row>
    <row r="17" spans="1:6" ht="17.25" customHeight="1">
      <c r="A17" s="173" t="s">
        <v>12</v>
      </c>
      <c r="B17" s="183">
        <v>120100</v>
      </c>
      <c r="C17" s="184" t="s">
        <v>9</v>
      </c>
      <c r="D17" s="179" t="s">
        <v>9</v>
      </c>
      <c r="E17" s="177"/>
      <c r="F17" s="178"/>
    </row>
    <row r="18" spans="1:12" ht="17.25" customHeight="1">
      <c r="A18" s="173" t="s">
        <v>13</v>
      </c>
      <c r="B18" s="183">
        <v>510000</v>
      </c>
      <c r="C18" s="175">
        <v>835818</v>
      </c>
      <c r="D18" s="179" t="s">
        <v>9</v>
      </c>
      <c r="E18" s="177"/>
      <c r="F18" s="178"/>
      <c r="J18" s="175">
        <v>171165</v>
      </c>
      <c r="K18" s="176">
        <v>71</v>
      </c>
      <c r="L18" s="177"/>
    </row>
    <row r="19" spans="1:6" ht="17.25" customHeight="1">
      <c r="A19" s="173" t="s">
        <v>380</v>
      </c>
      <c r="B19" s="183"/>
      <c r="C19" s="175">
        <v>8673217</v>
      </c>
      <c r="D19" s="179" t="s">
        <v>9</v>
      </c>
      <c r="E19" s="177"/>
      <c r="F19" s="178"/>
    </row>
    <row r="20" spans="1:6" ht="17.25" customHeight="1">
      <c r="A20" s="185" t="s">
        <v>350</v>
      </c>
      <c r="B20" s="183">
        <v>521000</v>
      </c>
      <c r="C20" s="175">
        <v>2574600</v>
      </c>
      <c r="D20" s="179" t="s">
        <v>9</v>
      </c>
      <c r="E20" s="177"/>
      <c r="F20" s="178"/>
    </row>
    <row r="21" spans="1:6" ht="17.25" customHeight="1">
      <c r="A21" s="185" t="s">
        <v>351</v>
      </c>
      <c r="B21" s="183">
        <v>522000</v>
      </c>
      <c r="C21" s="175">
        <v>3265152</v>
      </c>
      <c r="D21" s="179">
        <v>12</v>
      </c>
      <c r="E21" s="177"/>
      <c r="F21" s="178"/>
    </row>
    <row r="22" spans="1:6" ht="17.25" customHeight="1">
      <c r="A22" s="185" t="s">
        <v>387</v>
      </c>
      <c r="B22" s="183"/>
      <c r="C22" s="175">
        <v>236160</v>
      </c>
      <c r="D22" s="179" t="s">
        <v>9</v>
      </c>
      <c r="E22" s="177"/>
      <c r="F22" s="178"/>
    </row>
    <row r="23" spans="1:6" ht="17.25" customHeight="1">
      <c r="A23" s="173" t="s">
        <v>14</v>
      </c>
      <c r="B23" s="183">
        <v>531000</v>
      </c>
      <c r="C23" s="175">
        <v>432540</v>
      </c>
      <c r="D23" s="179" t="s">
        <v>9</v>
      </c>
      <c r="E23" s="177"/>
      <c r="F23" s="178"/>
    </row>
    <row r="24" spans="1:6" ht="17.25" customHeight="1">
      <c r="A24" s="173" t="s">
        <v>15</v>
      </c>
      <c r="B24" s="183">
        <v>532000</v>
      </c>
      <c r="C24" s="175">
        <v>1326531</v>
      </c>
      <c r="D24" s="179">
        <v>35</v>
      </c>
      <c r="E24" s="177"/>
      <c r="F24" s="178"/>
    </row>
    <row r="25" spans="1:9" ht="17.25" customHeight="1">
      <c r="A25" s="173" t="s">
        <v>401</v>
      </c>
      <c r="B25" s="183"/>
      <c r="C25" s="175">
        <v>251770</v>
      </c>
      <c r="D25" s="179" t="s">
        <v>9</v>
      </c>
      <c r="E25" s="177"/>
      <c r="F25" s="178"/>
      <c r="I25" s="165">
        <v>171165.71</v>
      </c>
    </row>
    <row r="26" spans="1:6" ht="17.25" customHeight="1">
      <c r="A26" s="173" t="s">
        <v>16</v>
      </c>
      <c r="B26" s="183">
        <v>533000</v>
      </c>
      <c r="C26" s="175">
        <v>889630</v>
      </c>
      <c r="D26" s="179">
        <v>28</v>
      </c>
      <c r="E26" s="177"/>
      <c r="F26" s="178"/>
    </row>
    <row r="27" spans="1:9" ht="17.25" customHeight="1">
      <c r="A27" s="173" t="s">
        <v>17</v>
      </c>
      <c r="B27" s="183">
        <v>534000</v>
      </c>
      <c r="C27" s="175">
        <v>243717</v>
      </c>
      <c r="D27" s="179">
        <v>63</v>
      </c>
      <c r="E27" s="177"/>
      <c r="F27" s="178"/>
      <c r="I27" s="165">
        <v>2395.713</v>
      </c>
    </row>
    <row r="28" spans="1:6" ht="17.25" customHeight="1">
      <c r="A28" s="173" t="s">
        <v>18</v>
      </c>
      <c r="B28" s="183">
        <v>541000</v>
      </c>
      <c r="C28" s="186">
        <v>15000</v>
      </c>
      <c r="D28" s="179" t="s">
        <v>9</v>
      </c>
      <c r="E28" s="177"/>
      <c r="F28" s="178"/>
    </row>
    <row r="29" spans="1:6" ht="17.25" customHeight="1">
      <c r="A29" s="173" t="s">
        <v>19</v>
      </c>
      <c r="B29" s="183">
        <v>542000</v>
      </c>
      <c r="C29" s="192">
        <v>1159700</v>
      </c>
      <c r="D29" s="179" t="s">
        <v>9</v>
      </c>
      <c r="E29" s="177"/>
      <c r="F29" s="178"/>
    </row>
    <row r="30" spans="1:6" ht="17.25" customHeight="1">
      <c r="A30" s="173" t="s">
        <v>20</v>
      </c>
      <c r="B30" s="183">
        <v>551000</v>
      </c>
      <c r="C30" s="179" t="s">
        <v>9</v>
      </c>
      <c r="D30" s="179" t="s">
        <v>9</v>
      </c>
      <c r="E30" s="177"/>
      <c r="F30" s="178"/>
    </row>
    <row r="31" spans="1:6" ht="17.25" customHeight="1">
      <c r="A31" s="173" t="s">
        <v>21</v>
      </c>
      <c r="B31" s="183">
        <v>561000</v>
      </c>
      <c r="C31" s="186">
        <v>1198300</v>
      </c>
      <c r="D31" s="179" t="s">
        <v>9</v>
      </c>
      <c r="E31" s="177"/>
      <c r="F31" s="178"/>
    </row>
    <row r="32" spans="1:9" ht="17.25" customHeight="1">
      <c r="A32" s="173" t="s">
        <v>22</v>
      </c>
      <c r="B32" s="183">
        <v>210200</v>
      </c>
      <c r="C32" s="179"/>
      <c r="D32" s="179"/>
      <c r="E32" s="184" t="s">
        <v>9</v>
      </c>
      <c r="F32" s="179" t="s">
        <v>9</v>
      </c>
      <c r="I32" s="165">
        <f>I25-I27</f>
        <v>168769.997</v>
      </c>
    </row>
    <row r="33" spans="1:6" ht="17.25" customHeight="1">
      <c r="A33" s="173" t="s">
        <v>23</v>
      </c>
      <c r="B33" s="183">
        <v>210300</v>
      </c>
      <c r="C33" s="184"/>
      <c r="D33" s="179"/>
      <c r="E33" s="184">
        <v>341000</v>
      </c>
      <c r="F33" s="179" t="s">
        <v>9</v>
      </c>
    </row>
    <row r="34" spans="1:6" ht="17.25" customHeight="1">
      <c r="A34" s="173" t="s">
        <v>352</v>
      </c>
      <c r="B34" s="183">
        <v>210401</v>
      </c>
      <c r="C34" s="175"/>
      <c r="D34" s="178"/>
      <c r="E34" s="184" t="s">
        <v>9</v>
      </c>
      <c r="F34" s="179" t="s">
        <v>9</v>
      </c>
    </row>
    <row r="35" spans="1:6" ht="17.25" customHeight="1">
      <c r="A35" s="173" t="s">
        <v>24</v>
      </c>
      <c r="B35" s="183">
        <v>210500</v>
      </c>
      <c r="C35" s="175"/>
      <c r="D35" s="178"/>
      <c r="E35" s="175">
        <v>35720</v>
      </c>
      <c r="F35" s="179" t="s">
        <v>9</v>
      </c>
    </row>
    <row r="36" spans="1:6" ht="17.25" customHeight="1">
      <c r="A36" s="173" t="s">
        <v>25</v>
      </c>
      <c r="B36" s="183">
        <v>230100</v>
      </c>
      <c r="C36" s="175"/>
      <c r="D36" s="178"/>
      <c r="E36" s="175">
        <v>270125</v>
      </c>
      <c r="F36" s="176">
        <v>59</v>
      </c>
    </row>
    <row r="37" spans="1:6" ht="17.25" customHeight="1">
      <c r="A37" s="173" t="s">
        <v>353</v>
      </c>
      <c r="B37" s="183">
        <v>230199</v>
      </c>
      <c r="C37" s="175"/>
      <c r="D37" s="178"/>
      <c r="E37" s="175">
        <v>1585761</v>
      </c>
      <c r="F37" s="176">
        <v>58</v>
      </c>
    </row>
    <row r="38" spans="1:6" ht="17.25" customHeight="1">
      <c r="A38" s="173" t="s">
        <v>26</v>
      </c>
      <c r="B38" s="183">
        <v>300000</v>
      </c>
      <c r="C38" s="175"/>
      <c r="D38" s="178"/>
      <c r="E38" s="175">
        <v>6377636</v>
      </c>
      <c r="F38" s="179">
        <v>46</v>
      </c>
    </row>
    <row r="39" spans="1:6" ht="17.25" customHeight="1">
      <c r="A39" s="173" t="s">
        <v>27</v>
      </c>
      <c r="B39" s="183">
        <v>320000</v>
      </c>
      <c r="C39" s="175"/>
      <c r="D39" s="178"/>
      <c r="E39" s="175">
        <v>6245335</v>
      </c>
      <c r="F39" s="179">
        <v>69</v>
      </c>
    </row>
    <row r="40" spans="1:9" ht="17.25" customHeight="1">
      <c r="A40" s="173" t="s">
        <v>28</v>
      </c>
      <c r="B40" s="183">
        <v>400000</v>
      </c>
      <c r="C40" s="175"/>
      <c r="D40" s="178"/>
      <c r="E40" s="175">
        <v>28332402</v>
      </c>
      <c r="F40" s="176">
        <v>75</v>
      </c>
      <c r="I40" s="165">
        <v>25914353.02</v>
      </c>
    </row>
    <row r="41" spans="1:6" ht="17.25" customHeight="1" thickBot="1">
      <c r="A41" s="65"/>
      <c r="C41" s="187">
        <v>43187982</v>
      </c>
      <c r="D41" s="188" t="s">
        <v>430</v>
      </c>
      <c r="E41" s="187">
        <v>43187982</v>
      </c>
      <c r="F41" s="188" t="s">
        <v>430</v>
      </c>
    </row>
    <row r="42" spans="1:6" ht="17.25" customHeight="1" thickTop="1">
      <c r="A42" s="65"/>
      <c r="C42" s="189"/>
      <c r="D42" s="190"/>
      <c r="E42" s="189"/>
      <c r="F42" s="190"/>
    </row>
    <row r="43" spans="1:9" ht="17.25" customHeight="1">
      <c r="A43" s="65"/>
      <c r="C43" s="189"/>
      <c r="D43" s="190"/>
      <c r="E43" s="189"/>
      <c r="F43" s="190"/>
      <c r="I43" s="165">
        <v>2395.71</v>
      </c>
    </row>
    <row r="44" spans="1:6" ht="17.25" customHeight="1">
      <c r="A44" s="476" t="s">
        <v>324</v>
      </c>
      <c r="B44" s="476"/>
      <c r="C44" s="476"/>
      <c r="D44" s="476"/>
      <c r="E44" s="476"/>
      <c r="F44" s="476"/>
    </row>
    <row r="45" spans="1:9" ht="17.25" customHeight="1">
      <c r="A45" s="476" t="s">
        <v>327</v>
      </c>
      <c r="B45" s="476"/>
      <c r="C45" s="476"/>
      <c r="D45" s="476"/>
      <c r="E45" s="476"/>
      <c r="F45" s="476"/>
      <c r="I45" s="165">
        <f>I40-I43</f>
        <v>25911957.31</v>
      </c>
    </row>
    <row r="46" spans="1:6" ht="17.25" customHeight="1">
      <c r="A46" s="476" t="s">
        <v>392</v>
      </c>
      <c r="B46" s="476"/>
      <c r="C46" s="476"/>
      <c r="D46" s="476"/>
      <c r="E46" s="476"/>
      <c r="F46" s="476"/>
    </row>
    <row r="47" ht="17.25" customHeight="1"/>
    <row r="48" ht="17.25" customHeight="1"/>
    <row r="49" ht="17.2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sheetProtection/>
  <mergeCells count="9">
    <mergeCell ref="A44:F44"/>
    <mergeCell ref="A45:F45"/>
    <mergeCell ref="A46:F46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4.421875" style="2" customWidth="1"/>
    <col min="2" max="6" width="9.140625" style="2" customWidth="1"/>
    <col min="7" max="7" width="11.28125" style="2" customWidth="1"/>
    <col min="8" max="8" width="9.140625" style="2" customWidth="1"/>
    <col min="9" max="9" width="18.00390625" style="2" customWidth="1"/>
    <col min="10" max="16384" width="9.140625" style="2" customWidth="1"/>
  </cols>
  <sheetData>
    <row r="1" spans="1:10" ht="21">
      <c r="A1" s="482" t="s">
        <v>0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21">
      <c r="A2" s="482" t="s">
        <v>29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ht="21">
      <c r="A3" s="482" t="s">
        <v>427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0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1">
      <c r="A5" s="482" t="s">
        <v>328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0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1">
      <c r="A7" s="18">
        <v>1</v>
      </c>
      <c r="B7" s="41" t="s">
        <v>30</v>
      </c>
      <c r="C7" s="10"/>
      <c r="D7" s="10"/>
      <c r="E7" s="10"/>
      <c r="F7" s="10"/>
      <c r="G7" s="10"/>
      <c r="H7" s="10" t="s">
        <v>31</v>
      </c>
      <c r="I7" s="44">
        <v>8012800</v>
      </c>
      <c r="J7" s="10" t="s">
        <v>32</v>
      </c>
    </row>
    <row r="8" spans="1:10" ht="21">
      <c r="A8" s="18">
        <v>2</v>
      </c>
      <c r="B8" s="41" t="s">
        <v>33</v>
      </c>
      <c r="C8" s="10"/>
      <c r="D8" s="10"/>
      <c r="E8" s="10"/>
      <c r="F8" s="10"/>
      <c r="G8" s="10"/>
      <c r="H8" s="10" t="s">
        <v>31</v>
      </c>
      <c r="I8" s="44">
        <v>653500</v>
      </c>
      <c r="J8" s="10" t="s">
        <v>32</v>
      </c>
    </row>
    <row r="9" spans="1:10" ht="21">
      <c r="A9" s="18">
        <v>3</v>
      </c>
      <c r="B9" s="41" t="s">
        <v>34</v>
      </c>
      <c r="C9" s="10"/>
      <c r="D9" s="10"/>
      <c r="E9" s="10"/>
      <c r="F9" s="10"/>
      <c r="G9" s="10"/>
      <c r="H9" s="10" t="s">
        <v>31</v>
      </c>
      <c r="I9" s="45">
        <v>6917</v>
      </c>
      <c r="J9" s="10" t="s">
        <v>32</v>
      </c>
    </row>
    <row r="10" spans="1:10" ht="21">
      <c r="A10" s="10"/>
      <c r="B10" s="10"/>
      <c r="C10" s="10"/>
      <c r="D10" s="10"/>
      <c r="E10" s="10"/>
      <c r="F10" s="10"/>
      <c r="G10" s="10"/>
      <c r="H10" s="14" t="s">
        <v>35</v>
      </c>
      <c r="I10" s="46">
        <f>SUM(I7:I9)</f>
        <v>8673217</v>
      </c>
      <c r="J10" s="14" t="s">
        <v>32</v>
      </c>
    </row>
    <row r="11" spans="1:10" ht="10.5" customHeight="1">
      <c r="A11" s="10"/>
      <c r="B11" s="10"/>
      <c r="C11" s="10"/>
      <c r="D11" s="10"/>
      <c r="E11" s="10"/>
      <c r="F11" s="10"/>
      <c r="G11" s="10"/>
      <c r="H11" s="14"/>
      <c r="I11" s="47"/>
      <c r="J11" s="14"/>
    </row>
    <row r="12" spans="1:10" ht="21">
      <c r="A12" s="10"/>
      <c r="B12" s="482" t="s">
        <v>36</v>
      </c>
      <c r="C12" s="482"/>
      <c r="D12" s="482"/>
      <c r="E12" s="482"/>
      <c r="F12" s="482"/>
      <c r="G12" s="482"/>
      <c r="H12" s="482"/>
      <c r="I12" s="482"/>
      <c r="J12" s="482"/>
    </row>
    <row r="13" spans="1:10" ht="18.75" customHeight="1">
      <c r="A13" s="10"/>
      <c r="B13" s="48"/>
      <c r="C13" s="48"/>
      <c r="D13" s="48"/>
      <c r="E13" s="48"/>
      <c r="F13" s="48"/>
      <c r="G13" s="48"/>
      <c r="H13" s="48"/>
      <c r="I13" s="49"/>
      <c r="J13" s="48"/>
    </row>
    <row r="14" spans="1:10" ht="21">
      <c r="A14" s="18">
        <v>1</v>
      </c>
      <c r="B14" s="10" t="s">
        <v>37</v>
      </c>
      <c r="C14" s="10"/>
      <c r="D14" s="10"/>
      <c r="E14" s="10"/>
      <c r="F14" s="10"/>
      <c r="G14" s="10"/>
      <c r="H14" s="50" t="s">
        <v>31</v>
      </c>
      <c r="I14" s="51">
        <v>6726.97</v>
      </c>
      <c r="J14" s="52" t="s">
        <v>32</v>
      </c>
    </row>
    <row r="15" spans="1:10" ht="21">
      <c r="A15" s="18">
        <v>2</v>
      </c>
      <c r="B15" s="10" t="s">
        <v>38</v>
      </c>
      <c r="C15" s="10"/>
      <c r="D15" s="10"/>
      <c r="E15" s="10"/>
      <c r="F15" s="10"/>
      <c r="G15" s="10"/>
      <c r="H15" s="50" t="s">
        <v>31</v>
      </c>
      <c r="I15" s="51">
        <v>259471</v>
      </c>
      <c r="J15" s="52" t="s">
        <v>32</v>
      </c>
    </row>
    <row r="16" spans="1:10" ht="21">
      <c r="A16" s="18">
        <v>3</v>
      </c>
      <c r="B16" s="10" t="s">
        <v>329</v>
      </c>
      <c r="C16" s="10"/>
      <c r="D16" s="10"/>
      <c r="E16" s="10"/>
      <c r="F16" s="10"/>
      <c r="G16" s="10"/>
      <c r="H16" s="50" t="s">
        <v>31</v>
      </c>
      <c r="I16" s="49">
        <v>1785.37</v>
      </c>
      <c r="J16" s="52" t="s">
        <v>32</v>
      </c>
    </row>
    <row r="17" spans="1:10" ht="21">
      <c r="A17" s="18">
        <v>4</v>
      </c>
      <c r="B17" s="10" t="s">
        <v>330</v>
      </c>
      <c r="C17" s="10"/>
      <c r="D17" s="10"/>
      <c r="E17" s="10"/>
      <c r="F17" s="10"/>
      <c r="G17" s="10"/>
      <c r="H17" s="50" t="s">
        <v>31</v>
      </c>
      <c r="I17" s="53">
        <v>2142.25</v>
      </c>
      <c r="J17" s="52" t="s">
        <v>32</v>
      </c>
    </row>
    <row r="18" spans="1:10" ht="21">
      <c r="A18" s="10"/>
      <c r="B18" s="10"/>
      <c r="C18" s="10"/>
      <c r="D18" s="48"/>
      <c r="E18" s="10"/>
      <c r="F18" s="10"/>
      <c r="G18" s="10"/>
      <c r="H18" s="48" t="s">
        <v>35</v>
      </c>
      <c r="I18" s="54">
        <f>SUM(I14:I17)</f>
        <v>270125.58999999997</v>
      </c>
      <c r="J18" s="55" t="s">
        <v>32</v>
      </c>
    </row>
    <row r="19" spans="1:10" ht="12" customHeight="1">
      <c r="A19" s="10"/>
      <c r="B19" s="10"/>
      <c r="C19" s="10"/>
      <c r="D19" s="10"/>
      <c r="E19" s="10"/>
      <c r="F19" s="10"/>
      <c r="G19" s="10"/>
      <c r="H19" s="50"/>
      <c r="I19" s="56"/>
      <c r="J19" s="57"/>
    </row>
    <row r="20" spans="1:10" ht="21">
      <c r="A20" s="10"/>
      <c r="B20" s="482" t="s">
        <v>39</v>
      </c>
      <c r="C20" s="482"/>
      <c r="D20" s="482"/>
      <c r="E20" s="482"/>
      <c r="F20" s="482"/>
      <c r="G20" s="482"/>
      <c r="H20" s="482"/>
      <c r="I20" s="482"/>
      <c r="J20" s="482"/>
    </row>
    <row r="21" spans="1:10" ht="9.75" customHeight="1">
      <c r="A21" s="10"/>
      <c r="B21" s="10"/>
      <c r="C21" s="10"/>
      <c r="D21" s="10"/>
      <c r="E21" s="10"/>
      <c r="F21" s="10"/>
      <c r="G21" s="10"/>
      <c r="H21" s="50"/>
      <c r="I21" s="50"/>
      <c r="J21" s="57"/>
    </row>
    <row r="22" spans="1:10" ht="21">
      <c r="A22" s="18">
        <v>1</v>
      </c>
      <c r="B22" s="10" t="s">
        <v>331</v>
      </c>
      <c r="C22" s="10"/>
      <c r="D22" s="10"/>
      <c r="E22" s="10"/>
      <c r="F22" s="10"/>
      <c r="G22" s="10"/>
      <c r="H22" s="50" t="s">
        <v>31</v>
      </c>
      <c r="I22" s="43">
        <v>321000</v>
      </c>
      <c r="J22" s="52" t="s">
        <v>32</v>
      </c>
    </row>
    <row r="23" spans="1:10" ht="21">
      <c r="A23" s="18">
        <v>2</v>
      </c>
      <c r="B23" s="10" t="s">
        <v>332</v>
      </c>
      <c r="C23" s="10"/>
      <c r="D23" s="10"/>
      <c r="E23" s="10"/>
      <c r="F23" s="10"/>
      <c r="G23" s="10"/>
      <c r="H23" s="50" t="s">
        <v>31</v>
      </c>
      <c r="I23" s="43">
        <v>20000</v>
      </c>
      <c r="J23" s="52" t="s">
        <v>32</v>
      </c>
    </row>
    <row r="24" spans="1:10" ht="21">
      <c r="A24" s="10"/>
      <c r="B24" s="10"/>
      <c r="C24" s="10"/>
      <c r="D24" s="48"/>
      <c r="E24" s="10"/>
      <c r="F24" s="10"/>
      <c r="G24" s="10"/>
      <c r="H24" s="48" t="s">
        <v>35</v>
      </c>
      <c r="I24" s="58">
        <f>SUM(I22:I23)</f>
        <v>341000</v>
      </c>
      <c r="J24" s="55" t="s">
        <v>32</v>
      </c>
    </row>
    <row r="25" spans="1:10" ht="11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1">
      <c r="A26" s="482" t="s">
        <v>40</v>
      </c>
      <c r="B26" s="482"/>
      <c r="C26" s="482"/>
      <c r="D26" s="482"/>
      <c r="E26" s="482"/>
      <c r="F26" s="482"/>
      <c r="G26" s="482"/>
      <c r="H26" s="482"/>
      <c r="I26" s="482"/>
      <c r="J26" s="482"/>
    </row>
    <row r="27" spans="1:10" ht="6" customHeight="1">
      <c r="A27" s="10"/>
      <c r="B27" s="10"/>
      <c r="C27" s="10"/>
      <c r="D27" s="14"/>
      <c r="E27" s="10"/>
      <c r="F27" s="10"/>
      <c r="G27" s="10"/>
      <c r="H27" s="10"/>
      <c r="I27" s="10"/>
      <c r="J27" s="10"/>
    </row>
    <row r="28" spans="1:10" ht="21">
      <c r="A28" s="18">
        <v>1</v>
      </c>
      <c r="B28" s="10" t="s">
        <v>336</v>
      </c>
      <c r="C28" s="10"/>
      <c r="D28" s="10"/>
      <c r="E28" s="10"/>
      <c r="F28" s="10"/>
      <c r="G28" s="10"/>
      <c r="H28" s="18" t="s">
        <v>31</v>
      </c>
      <c r="I28" s="43">
        <v>35720</v>
      </c>
      <c r="J28" s="52" t="s">
        <v>32</v>
      </c>
    </row>
    <row r="29" spans="1:10" ht="21">
      <c r="A29" s="10"/>
      <c r="B29" s="10"/>
      <c r="C29" s="10"/>
      <c r="D29" s="10"/>
      <c r="E29" s="10"/>
      <c r="F29" s="10"/>
      <c r="G29" s="10"/>
      <c r="H29" s="48" t="s">
        <v>35</v>
      </c>
      <c r="I29" s="59">
        <v>35720</v>
      </c>
      <c r="J29" s="55" t="s">
        <v>32</v>
      </c>
    </row>
    <row r="30" spans="1:10" ht="21">
      <c r="A30" s="482"/>
      <c r="B30" s="482"/>
      <c r="C30" s="482"/>
      <c r="D30" s="482"/>
      <c r="E30" s="482"/>
      <c r="F30" s="482"/>
      <c r="G30" s="482"/>
      <c r="H30" s="482"/>
      <c r="I30" s="482"/>
      <c r="J30" s="482"/>
    </row>
    <row r="31" spans="1:10" ht="21">
      <c r="A31" s="482" t="s">
        <v>390</v>
      </c>
      <c r="B31" s="482"/>
      <c r="C31" s="482"/>
      <c r="D31" s="482"/>
      <c r="E31" s="482"/>
      <c r="F31" s="482"/>
      <c r="G31" s="482"/>
      <c r="H31" s="482"/>
      <c r="I31" s="482"/>
      <c r="J31" s="482"/>
    </row>
    <row r="32" spans="1:10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1" customHeight="1">
      <c r="A33" s="60">
        <v>1</v>
      </c>
      <c r="B33" s="484" t="s">
        <v>391</v>
      </c>
      <c r="C33" s="484"/>
      <c r="D33" s="484"/>
      <c r="E33" s="484"/>
      <c r="F33" s="484"/>
      <c r="G33" s="484"/>
      <c r="H33" s="18" t="s">
        <v>31</v>
      </c>
      <c r="I33" s="62">
        <v>236160</v>
      </c>
      <c r="J33" s="61" t="s">
        <v>32</v>
      </c>
    </row>
    <row r="34" spans="1:10" ht="21">
      <c r="A34" s="10"/>
      <c r="B34" s="10"/>
      <c r="C34" s="10"/>
      <c r="D34" s="10"/>
      <c r="E34" s="10"/>
      <c r="F34" s="10"/>
      <c r="G34" s="10"/>
      <c r="H34" s="48" t="s">
        <v>35</v>
      </c>
      <c r="I34" s="46">
        <v>236160</v>
      </c>
      <c r="J34" s="55" t="s">
        <v>32</v>
      </c>
    </row>
    <row r="35" spans="1:10" ht="21">
      <c r="A35" s="10"/>
      <c r="B35" s="10"/>
      <c r="C35" s="10"/>
      <c r="D35" s="10"/>
      <c r="E35" s="10"/>
      <c r="F35" s="10"/>
      <c r="G35" s="10"/>
      <c r="H35" s="48"/>
      <c r="I35" s="54"/>
      <c r="J35" s="55"/>
    </row>
    <row r="36" spans="1:10" ht="24.75" customHeight="1">
      <c r="A36" s="483" t="s">
        <v>415</v>
      </c>
      <c r="B36" s="483"/>
      <c r="C36" s="483"/>
      <c r="D36" s="483"/>
      <c r="E36" s="483"/>
      <c r="F36" s="483"/>
      <c r="G36" s="483"/>
      <c r="H36" s="483"/>
      <c r="I36" s="483"/>
      <c r="J36" s="483"/>
    </row>
    <row r="37" spans="1:12" ht="24.75" customHeight="1">
      <c r="A37" s="18">
        <v>1</v>
      </c>
      <c r="B37" s="10" t="s">
        <v>416</v>
      </c>
      <c r="H37" s="18" t="s">
        <v>31</v>
      </c>
      <c r="I37" s="49">
        <v>251770</v>
      </c>
      <c r="J37" s="10" t="s">
        <v>32</v>
      </c>
      <c r="L37" s="2">
        <v>13000</v>
      </c>
    </row>
    <row r="38" spans="1:12" ht="24.75" customHeight="1">
      <c r="A38" s="10"/>
      <c r="B38" s="10"/>
      <c r="C38" s="10"/>
      <c r="D38" s="10"/>
      <c r="E38" s="10"/>
      <c r="F38" s="10"/>
      <c r="G38" s="10"/>
      <c r="H38" s="48" t="s">
        <v>35</v>
      </c>
      <c r="I38" s="54">
        <f>SUM(I37)</f>
        <v>251770</v>
      </c>
      <c r="J38" s="14" t="s">
        <v>32</v>
      </c>
      <c r="L38" s="2">
        <v>238770</v>
      </c>
    </row>
    <row r="39" spans="1:12" ht="24.75" customHeight="1">
      <c r="A39" s="10"/>
      <c r="B39" s="10"/>
      <c r="C39" s="10"/>
      <c r="D39" s="10"/>
      <c r="E39" s="10"/>
      <c r="F39" s="10"/>
      <c r="G39" s="10"/>
      <c r="H39" s="18"/>
      <c r="I39" s="49"/>
      <c r="J39" s="10"/>
      <c r="L39" s="2">
        <f>SUM(L37:L38)</f>
        <v>251770</v>
      </c>
    </row>
    <row r="40" spans="1:10" ht="24.75" customHeight="1">
      <c r="A40" s="10"/>
      <c r="B40" s="10"/>
      <c r="C40" s="10"/>
      <c r="D40" s="10"/>
      <c r="E40" s="10"/>
      <c r="F40" s="10"/>
      <c r="G40" s="10"/>
      <c r="H40" s="48"/>
      <c r="I40" s="54"/>
      <c r="J40" s="14"/>
    </row>
    <row r="41" ht="24.75" customHeight="1"/>
    <row r="42" spans="1:10" ht="24.75" customHeight="1">
      <c r="A42" s="482"/>
      <c r="B42" s="482"/>
      <c r="C42" s="482"/>
      <c r="D42" s="482"/>
      <c r="E42" s="482"/>
      <c r="F42" s="482"/>
      <c r="G42" s="482"/>
      <c r="H42" s="482"/>
      <c r="I42" s="482"/>
      <c r="J42" s="482"/>
    </row>
    <row r="43" spans="1:11" ht="24.75" customHeight="1">
      <c r="A43" s="10"/>
      <c r="B43" s="10"/>
      <c r="C43" s="10"/>
      <c r="D43" s="10"/>
      <c r="E43" s="10"/>
      <c r="F43" s="10"/>
      <c r="G43" s="10"/>
      <c r="H43" s="18"/>
      <c r="I43" s="49"/>
      <c r="J43" s="10"/>
      <c r="K43" s="10"/>
    </row>
    <row r="44" spans="1:11" ht="24.75" customHeight="1">
      <c r="A44" s="10"/>
      <c r="B44" s="10"/>
      <c r="C44" s="10"/>
      <c r="D44" s="10"/>
      <c r="E44" s="10"/>
      <c r="F44" s="10"/>
      <c r="G44" s="10"/>
      <c r="H44" s="48"/>
      <c r="I44" s="54"/>
      <c r="J44" s="14"/>
      <c r="K44" s="10"/>
    </row>
    <row r="45" spans="1:11" ht="24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</sheetData>
  <sheetProtection/>
  <mergeCells count="12">
    <mergeCell ref="A36:J36"/>
    <mergeCell ref="A42:J42"/>
    <mergeCell ref="B12:J12"/>
    <mergeCell ref="B20:J20"/>
    <mergeCell ref="A26:J26"/>
    <mergeCell ref="A30:J30"/>
    <mergeCell ref="A31:J31"/>
    <mergeCell ref="B33:G33"/>
    <mergeCell ref="A1:J1"/>
    <mergeCell ref="A2:J2"/>
    <mergeCell ref="A3:J3"/>
    <mergeCell ref="A5:J5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22">
      <selection activeCell="L46" sqref="L46"/>
    </sheetView>
  </sheetViews>
  <sheetFormatPr defaultColWidth="9.140625" defaultRowHeight="19.5" customHeight="1"/>
  <cols>
    <col min="1" max="1" width="15.00390625" style="64" customWidth="1"/>
    <col min="2" max="2" width="2.7109375" style="64" customWidth="1"/>
    <col min="3" max="3" width="14.28125" style="64" customWidth="1"/>
    <col min="4" max="4" width="4.140625" style="64" customWidth="1"/>
    <col min="5" max="5" width="1.7109375" style="64" customWidth="1"/>
    <col min="6" max="6" width="33.57421875" style="64" customWidth="1"/>
    <col min="7" max="7" width="9.140625" style="64" customWidth="1"/>
    <col min="8" max="8" width="14.57421875" style="64" customWidth="1"/>
    <col min="9" max="9" width="4.140625" style="64" customWidth="1"/>
    <col min="10" max="16384" width="9.140625" style="64" customWidth="1"/>
  </cols>
  <sheetData>
    <row r="1" spans="1:9" ht="18" customHeight="1">
      <c r="A1" s="477" t="s">
        <v>41</v>
      </c>
      <c r="B1" s="477"/>
      <c r="C1" s="477"/>
      <c r="D1" s="477"/>
      <c r="E1" s="477"/>
      <c r="F1" s="477"/>
      <c r="G1" s="477"/>
      <c r="H1" s="477"/>
      <c r="I1" s="477"/>
    </row>
    <row r="2" spans="1:9" ht="18" customHeight="1">
      <c r="A2" s="477" t="s">
        <v>42</v>
      </c>
      <c r="B2" s="477"/>
      <c r="C2" s="477"/>
      <c r="D2" s="477"/>
      <c r="E2" s="477"/>
      <c r="F2" s="477"/>
      <c r="G2" s="477"/>
      <c r="H2" s="477"/>
      <c r="I2" s="477"/>
    </row>
    <row r="3" spans="1:9" ht="18" customHeight="1">
      <c r="A3" s="65"/>
      <c r="B3" s="65"/>
      <c r="C3" s="65"/>
      <c r="D3" s="65"/>
      <c r="E3" s="65"/>
      <c r="F3" s="65"/>
      <c r="G3" s="66" t="s">
        <v>376</v>
      </c>
      <c r="H3" s="67"/>
      <c r="I3" s="65"/>
    </row>
    <row r="4" spans="1:9" ht="18" customHeight="1">
      <c r="A4" s="477" t="s">
        <v>354</v>
      </c>
      <c r="B4" s="477"/>
      <c r="C4" s="477"/>
      <c r="D4" s="477"/>
      <c r="E4" s="477"/>
      <c r="F4" s="477"/>
      <c r="G4" s="477"/>
      <c r="H4" s="477"/>
      <c r="I4" s="477"/>
    </row>
    <row r="5" spans="1:9" ht="18" customHeight="1">
      <c r="A5" s="490" t="s">
        <v>425</v>
      </c>
      <c r="B5" s="490"/>
      <c r="C5" s="490"/>
      <c r="D5" s="490"/>
      <c r="E5" s="490"/>
      <c r="F5" s="490"/>
      <c r="G5" s="490"/>
      <c r="H5" s="490"/>
      <c r="I5" s="490"/>
    </row>
    <row r="6" spans="1:9" ht="18" customHeight="1" thickBot="1">
      <c r="A6" s="68"/>
      <c r="B6" s="68"/>
      <c r="C6" s="68"/>
      <c r="D6" s="68"/>
      <c r="E6" s="68"/>
      <c r="F6" s="68"/>
      <c r="G6" s="68"/>
      <c r="H6" s="68"/>
      <c r="I6" s="68"/>
    </row>
    <row r="7" spans="1:9" ht="18" customHeight="1" thickTop="1">
      <c r="A7" s="485" t="s">
        <v>43</v>
      </c>
      <c r="B7" s="485"/>
      <c r="C7" s="485"/>
      <c r="D7" s="485"/>
      <c r="E7" s="486"/>
      <c r="F7" s="486"/>
      <c r="G7" s="69"/>
      <c r="H7" s="485" t="s">
        <v>44</v>
      </c>
      <c r="I7" s="485"/>
    </row>
    <row r="8" spans="1:9" ht="18" customHeight="1">
      <c r="A8" s="487" t="s">
        <v>45</v>
      </c>
      <c r="B8" s="487"/>
      <c r="C8" s="488" t="s">
        <v>46</v>
      </c>
      <c r="D8" s="488"/>
      <c r="E8" s="489" t="s">
        <v>1</v>
      </c>
      <c r="F8" s="489"/>
      <c r="G8" s="70" t="s">
        <v>2</v>
      </c>
      <c r="H8" s="494" t="s">
        <v>46</v>
      </c>
      <c r="I8" s="494"/>
    </row>
    <row r="9" spans="1:9" ht="18" customHeight="1" thickBot="1">
      <c r="A9" s="491" t="s">
        <v>32</v>
      </c>
      <c r="B9" s="491"/>
      <c r="C9" s="492" t="s">
        <v>32</v>
      </c>
      <c r="D9" s="492"/>
      <c r="E9" s="493"/>
      <c r="F9" s="493"/>
      <c r="G9" s="72" t="s">
        <v>5</v>
      </c>
      <c r="H9" s="491" t="s">
        <v>32</v>
      </c>
      <c r="I9" s="491"/>
    </row>
    <row r="10" spans="1:9" ht="18" customHeight="1" thickTop="1">
      <c r="A10" s="73"/>
      <c r="B10" s="73"/>
      <c r="C10" s="74">
        <v>18839241</v>
      </c>
      <c r="D10" s="75">
        <v>72</v>
      </c>
      <c r="E10" s="76" t="s">
        <v>47</v>
      </c>
      <c r="F10" s="77"/>
      <c r="G10" s="69"/>
      <c r="H10" s="78">
        <v>23731020</v>
      </c>
      <c r="I10" s="79">
        <v>78</v>
      </c>
    </row>
    <row r="11" spans="1:9" ht="18" customHeight="1">
      <c r="A11" s="80"/>
      <c r="B11" s="80"/>
      <c r="C11" s="80"/>
      <c r="D11" s="71"/>
      <c r="E11" s="495" t="s">
        <v>413</v>
      </c>
      <c r="F11" s="495"/>
      <c r="G11" s="70"/>
      <c r="H11" s="81"/>
      <c r="I11" s="71"/>
    </row>
    <row r="12" spans="1:9" ht="18" customHeight="1">
      <c r="A12" s="82">
        <v>145000</v>
      </c>
      <c r="B12" s="71" t="s">
        <v>9</v>
      </c>
      <c r="C12" s="83">
        <v>123367</v>
      </c>
      <c r="D12" s="88" t="s">
        <v>430</v>
      </c>
      <c r="E12" s="85"/>
      <c r="F12" s="86" t="s">
        <v>48</v>
      </c>
      <c r="G12" s="87" t="s">
        <v>49</v>
      </c>
      <c r="H12" s="83">
        <v>11681</v>
      </c>
      <c r="I12" s="88">
        <v>53</v>
      </c>
    </row>
    <row r="13" spans="1:9" ht="18" customHeight="1">
      <c r="A13" s="82">
        <v>68000</v>
      </c>
      <c r="B13" s="71" t="s">
        <v>9</v>
      </c>
      <c r="C13" s="83">
        <v>101844</v>
      </c>
      <c r="D13" s="84" t="s">
        <v>9</v>
      </c>
      <c r="E13" s="85"/>
      <c r="F13" s="86" t="s">
        <v>50</v>
      </c>
      <c r="G13" s="87" t="s">
        <v>51</v>
      </c>
      <c r="H13" s="90">
        <v>6410</v>
      </c>
      <c r="I13" s="89" t="s">
        <v>9</v>
      </c>
    </row>
    <row r="14" spans="1:9" ht="18" customHeight="1">
      <c r="A14" s="82">
        <v>90000</v>
      </c>
      <c r="B14" s="71" t="s">
        <v>9</v>
      </c>
      <c r="C14" s="90">
        <v>208172</v>
      </c>
      <c r="D14" s="84">
        <v>82</v>
      </c>
      <c r="E14" s="85"/>
      <c r="F14" s="86" t="s">
        <v>52</v>
      </c>
      <c r="G14" s="87" t="s">
        <v>53</v>
      </c>
      <c r="H14" s="90">
        <v>107381</v>
      </c>
      <c r="I14" s="89">
        <v>28</v>
      </c>
    </row>
    <row r="15" spans="1:9" ht="18" customHeight="1">
      <c r="A15" s="91" t="s">
        <v>9</v>
      </c>
      <c r="B15" s="71" t="s">
        <v>9</v>
      </c>
      <c r="C15" s="90" t="s">
        <v>9</v>
      </c>
      <c r="D15" s="84" t="s">
        <v>9</v>
      </c>
      <c r="E15" s="85"/>
      <c r="F15" s="92" t="s">
        <v>54</v>
      </c>
      <c r="G15" s="87" t="s">
        <v>55</v>
      </c>
      <c r="H15" s="93" t="s">
        <v>9</v>
      </c>
      <c r="I15" s="89" t="s">
        <v>9</v>
      </c>
    </row>
    <row r="16" spans="1:9" ht="18" customHeight="1">
      <c r="A16" s="82">
        <v>94000</v>
      </c>
      <c r="B16" s="71" t="s">
        <v>9</v>
      </c>
      <c r="C16" s="83">
        <v>63300</v>
      </c>
      <c r="D16" s="84" t="s">
        <v>9</v>
      </c>
      <c r="E16" s="85"/>
      <c r="F16" s="86" t="s">
        <v>56</v>
      </c>
      <c r="G16" s="87" t="s">
        <v>57</v>
      </c>
      <c r="H16" s="90" t="s">
        <v>9</v>
      </c>
      <c r="I16" s="89"/>
    </row>
    <row r="17" spans="1:9" ht="18" customHeight="1">
      <c r="A17" s="91" t="s">
        <v>9</v>
      </c>
      <c r="B17" s="71" t="s">
        <v>9</v>
      </c>
      <c r="C17" s="90">
        <v>340</v>
      </c>
      <c r="D17" s="84" t="s">
        <v>9</v>
      </c>
      <c r="E17" s="85"/>
      <c r="F17" s="86" t="s">
        <v>58</v>
      </c>
      <c r="G17" s="87" t="s">
        <v>59</v>
      </c>
      <c r="H17" s="94" t="s">
        <v>9</v>
      </c>
      <c r="I17" s="89"/>
    </row>
    <row r="18" spans="1:9" ht="18" customHeight="1">
      <c r="A18" s="82">
        <v>10430000</v>
      </c>
      <c r="B18" s="71" t="s">
        <v>9</v>
      </c>
      <c r="C18" s="83">
        <v>9501369</v>
      </c>
      <c r="D18" s="88">
        <v>57</v>
      </c>
      <c r="E18" s="85"/>
      <c r="F18" s="86" t="s">
        <v>60</v>
      </c>
      <c r="G18" s="87" t="s">
        <v>61</v>
      </c>
      <c r="H18" s="90">
        <v>1640123</v>
      </c>
      <c r="I18" s="88">
        <v>12</v>
      </c>
    </row>
    <row r="19" spans="1:9" ht="18" customHeight="1">
      <c r="A19" s="95">
        <v>8000000</v>
      </c>
      <c r="B19" s="71" t="s">
        <v>9</v>
      </c>
      <c r="C19" s="83">
        <v>8091954</v>
      </c>
      <c r="D19" s="84" t="s">
        <v>9</v>
      </c>
      <c r="E19" s="85"/>
      <c r="F19" s="86" t="s">
        <v>62</v>
      </c>
      <c r="G19" s="87" t="s">
        <v>63</v>
      </c>
      <c r="H19" s="96" t="s">
        <v>9</v>
      </c>
      <c r="I19" s="97" t="s">
        <v>9</v>
      </c>
    </row>
    <row r="20" spans="1:9" ht="18" customHeight="1" thickBot="1">
      <c r="A20" s="98">
        <f>SUM(A12:A19)</f>
        <v>18827000</v>
      </c>
      <c r="B20" s="99" t="s">
        <v>9</v>
      </c>
      <c r="C20" s="100">
        <v>18090347</v>
      </c>
      <c r="D20" s="101">
        <v>46</v>
      </c>
      <c r="E20" s="81"/>
      <c r="F20" s="102"/>
      <c r="G20" s="87"/>
      <c r="H20" s="103">
        <v>1765595</v>
      </c>
      <c r="I20" s="104">
        <v>93</v>
      </c>
    </row>
    <row r="21" spans="1:9" ht="18" customHeight="1" thickTop="1">
      <c r="A21" s="78"/>
      <c r="B21" s="63"/>
      <c r="C21" s="90">
        <v>3230</v>
      </c>
      <c r="D21" s="70" t="s">
        <v>437</v>
      </c>
      <c r="E21" s="105"/>
      <c r="F21" s="106" t="s">
        <v>341</v>
      </c>
      <c r="G21" s="70" t="s">
        <v>342</v>
      </c>
      <c r="H21" s="90">
        <v>444</v>
      </c>
      <c r="I21" s="70" t="s">
        <v>433</v>
      </c>
    </row>
    <row r="22" spans="1:9" ht="18" customHeight="1">
      <c r="A22" s="78"/>
      <c r="B22" s="63"/>
      <c r="C22" s="90">
        <v>127531</v>
      </c>
      <c r="D22" s="70" t="s">
        <v>438</v>
      </c>
      <c r="E22" s="105"/>
      <c r="F22" s="106" t="s">
        <v>64</v>
      </c>
      <c r="G22" s="70" t="s">
        <v>65</v>
      </c>
      <c r="H22" s="90">
        <v>18653</v>
      </c>
      <c r="I22" s="70" t="s">
        <v>434</v>
      </c>
    </row>
    <row r="23" spans="1:9" ht="18" customHeight="1">
      <c r="A23" s="107"/>
      <c r="B23" s="102"/>
      <c r="C23" s="90">
        <v>314357</v>
      </c>
      <c r="D23" s="70" t="s">
        <v>439</v>
      </c>
      <c r="E23" s="85"/>
      <c r="F23" s="42" t="s">
        <v>66</v>
      </c>
      <c r="G23" s="70" t="s">
        <v>67</v>
      </c>
      <c r="H23" s="90">
        <v>9627</v>
      </c>
      <c r="I23" s="70" t="s">
        <v>435</v>
      </c>
    </row>
    <row r="24" spans="1:9" ht="18" customHeight="1">
      <c r="A24" s="107"/>
      <c r="B24" s="102"/>
      <c r="C24" s="94">
        <v>247418</v>
      </c>
      <c r="D24" s="70" t="s">
        <v>440</v>
      </c>
      <c r="E24" s="105"/>
      <c r="F24" s="86" t="s">
        <v>398</v>
      </c>
      <c r="G24" s="87" t="s">
        <v>68</v>
      </c>
      <c r="H24" s="94" t="s">
        <v>9</v>
      </c>
      <c r="I24" s="70" t="s">
        <v>9</v>
      </c>
    </row>
    <row r="25" spans="1:9" ht="18" customHeight="1">
      <c r="A25" s="107"/>
      <c r="B25" s="102"/>
      <c r="C25" s="90">
        <v>301572</v>
      </c>
      <c r="D25" s="70" t="s">
        <v>9</v>
      </c>
      <c r="E25" s="81"/>
      <c r="F25" s="108" t="s">
        <v>419</v>
      </c>
      <c r="G25" s="70" t="s">
        <v>69</v>
      </c>
      <c r="H25" s="90">
        <v>42150</v>
      </c>
      <c r="I25" s="70" t="s">
        <v>9</v>
      </c>
    </row>
    <row r="26" spans="1:9" ht="18" customHeight="1">
      <c r="A26" s="107"/>
      <c r="B26" s="102"/>
      <c r="C26" s="94">
        <v>3207357</v>
      </c>
      <c r="D26" s="70" t="s">
        <v>441</v>
      </c>
      <c r="E26" s="109"/>
      <c r="F26" s="86" t="s">
        <v>420</v>
      </c>
      <c r="G26" s="70" t="s">
        <v>70</v>
      </c>
      <c r="H26" s="90" t="s">
        <v>9</v>
      </c>
      <c r="I26" s="70" t="s">
        <v>9</v>
      </c>
    </row>
    <row r="27" spans="1:9" ht="18" customHeight="1">
      <c r="A27" s="107"/>
      <c r="B27" s="102"/>
      <c r="C27" s="94" t="s">
        <v>9</v>
      </c>
      <c r="D27" s="70" t="s">
        <v>9</v>
      </c>
      <c r="E27" s="109"/>
      <c r="F27" s="86" t="s">
        <v>71</v>
      </c>
      <c r="G27" s="70" t="s">
        <v>72</v>
      </c>
      <c r="H27" s="90" t="s">
        <v>9</v>
      </c>
      <c r="I27" s="70" t="s">
        <v>9</v>
      </c>
    </row>
    <row r="28" spans="1:9" ht="18" customHeight="1">
      <c r="A28" s="107"/>
      <c r="B28" s="102"/>
      <c r="C28" s="94"/>
      <c r="D28" s="70"/>
      <c r="E28" s="109"/>
      <c r="F28" s="86" t="s">
        <v>384</v>
      </c>
      <c r="G28" s="70"/>
      <c r="H28" s="90"/>
      <c r="I28" s="70"/>
    </row>
    <row r="29" spans="1:9" ht="18" customHeight="1">
      <c r="A29" s="107"/>
      <c r="B29" s="102"/>
      <c r="C29" s="94">
        <v>8923400</v>
      </c>
      <c r="D29" s="70" t="s">
        <v>9</v>
      </c>
      <c r="E29" s="109"/>
      <c r="F29" s="86" t="s">
        <v>378</v>
      </c>
      <c r="G29" s="70"/>
      <c r="H29" s="90" t="s">
        <v>9</v>
      </c>
      <c r="I29" s="70" t="s">
        <v>9</v>
      </c>
    </row>
    <row r="30" spans="1:9" ht="18" customHeight="1">
      <c r="A30" s="107"/>
      <c r="B30" s="102"/>
      <c r="C30" s="94">
        <v>794000</v>
      </c>
      <c r="D30" s="70" t="s">
        <v>9</v>
      </c>
      <c r="E30" s="109"/>
      <c r="F30" s="86" t="s">
        <v>379</v>
      </c>
      <c r="G30" s="70"/>
      <c r="H30" s="90" t="s">
        <v>9</v>
      </c>
      <c r="I30" s="70" t="s">
        <v>9</v>
      </c>
    </row>
    <row r="31" spans="1:9" ht="18" customHeight="1">
      <c r="A31" s="107"/>
      <c r="B31" s="102"/>
      <c r="C31" s="94">
        <v>243077</v>
      </c>
      <c r="D31" s="70" t="s">
        <v>9</v>
      </c>
      <c r="E31" s="109"/>
      <c r="F31" s="86" t="s">
        <v>385</v>
      </c>
      <c r="G31" s="70"/>
      <c r="H31" s="90" t="s">
        <v>9</v>
      </c>
      <c r="I31" s="70" t="s">
        <v>9</v>
      </c>
    </row>
    <row r="32" spans="1:9" ht="18" customHeight="1">
      <c r="A32" s="107"/>
      <c r="B32" s="102"/>
      <c r="C32" s="94">
        <v>10000</v>
      </c>
      <c r="D32" s="70" t="s">
        <v>9</v>
      </c>
      <c r="E32" s="109"/>
      <c r="F32" s="110" t="s">
        <v>399</v>
      </c>
      <c r="G32" s="70"/>
      <c r="H32" s="90" t="s">
        <v>9</v>
      </c>
      <c r="I32" s="70" t="s">
        <v>9</v>
      </c>
    </row>
    <row r="33" spans="1:9" ht="18" customHeight="1">
      <c r="A33" s="107"/>
      <c r="B33" s="102"/>
      <c r="C33" s="94"/>
      <c r="D33" s="70"/>
      <c r="E33" s="109"/>
      <c r="F33" s="110" t="s">
        <v>393</v>
      </c>
      <c r="G33" s="70"/>
      <c r="H33" s="90"/>
      <c r="I33" s="70"/>
    </row>
    <row r="34" spans="1:9" ht="18" customHeight="1">
      <c r="A34" s="107"/>
      <c r="B34" s="102"/>
      <c r="C34" s="94">
        <v>254500</v>
      </c>
      <c r="D34" s="70" t="s">
        <v>9</v>
      </c>
      <c r="E34" s="109"/>
      <c r="F34" s="110" t="s">
        <v>396</v>
      </c>
      <c r="G34" s="70"/>
      <c r="H34" s="90">
        <v>13000</v>
      </c>
      <c r="I34" s="70" t="s">
        <v>9</v>
      </c>
    </row>
    <row r="35" spans="1:9" ht="18" customHeight="1">
      <c r="A35" s="107"/>
      <c r="B35" s="102"/>
      <c r="C35" s="94"/>
      <c r="D35" s="70"/>
      <c r="E35" s="109"/>
      <c r="F35" s="110" t="s">
        <v>411</v>
      </c>
      <c r="G35" s="70"/>
      <c r="H35" s="90"/>
      <c r="I35" s="70"/>
    </row>
    <row r="36" spans="1:9" ht="18" customHeight="1">
      <c r="A36" s="107"/>
      <c r="B36" s="102"/>
      <c r="C36" s="94">
        <v>19474</v>
      </c>
      <c r="D36" s="70" t="s">
        <v>9</v>
      </c>
      <c r="E36" s="109"/>
      <c r="F36" s="110" t="s">
        <v>417</v>
      </c>
      <c r="G36" s="70"/>
      <c r="H36" s="90"/>
      <c r="I36" s="70"/>
    </row>
    <row r="37" spans="1:9" ht="18" customHeight="1">
      <c r="A37" s="107"/>
      <c r="B37" s="102"/>
      <c r="C37" s="94"/>
      <c r="D37" s="70"/>
      <c r="E37" s="109"/>
      <c r="F37" s="110" t="s">
        <v>418</v>
      </c>
      <c r="G37" s="70"/>
      <c r="H37" s="90" t="s">
        <v>9</v>
      </c>
      <c r="I37" s="70" t="s">
        <v>9</v>
      </c>
    </row>
    <row r="38" spans="1:9" ht="18" customHeight="1">
      <c r="A38" s="107"/>
      <c r="B38" s="102"/>
      <c r="C38" s="94">
        <v>200</v>
      </c>
      <c r="D38" s="70" t="s">
        <v>9</v>
      </c>
      <c r="E38" s="109"/>
      <c r="F38" s="110" t="s">
        <v>394</v>
      </c>
      <c r="G38" s="70"/>
      <c r="H38" s="90"/>
      <c r="I38" s="70"/>
    </row>
    <row r="39" spans="1:9" ht="18" customHeight="1">
      <c r="A39" s="107"/>
      <c r="B39" s="102"/>
      <c r="C39" s="94">
        <v>1250</v>
      </c>
      <c r="D39" s="70" t="s">
        <v>434</v>
      </c>
      <c r="E39" s="109"/>
      <c r="F39" s="110" t="s">
        <v>395</v>
      </c>
      <c r="G39" s="70"/>
      <c r="H39" s="90"/>
      <c r="I39" s="70"/>
    </row>
    <row r="40" spans="1:9" ht="18" customHeight="1">
      <c r="A40" s="107"/>
      <c r="B40" s="102"/>
      <c r="C40" s="94">
        <v>2591</v>
      </c>
      <c r="D40" s="70" t="s">
        <v>9</v>
      </c>
      <c r="E40" s="109"/>
      <c r="F40" s="110" t="s">
        <v>421</v>
      </c>
      <c r="G40" s="70"/>
      <c r="H40" s="90" t="s">
        <v>9</v>
      </c>
      <c r="I40" s="70" t="s">
        <v>9</v>
      </c>
    </row>
    <row r="41" spans="1:9" ht="18" customHeight="1">
      <c r="A41" s="107"/>
      <c r="B41" s="102"/>
      <c r="C41" s="94"/>
      <c r="D41" s="70"/>
      <c r="E41" s="109"/>
      <c r="F41" s="110"/>
      <c r="G41" s="70"/>
      <c r="H41" s="90"/>
      <c r="I41" s="70"/>
    </row>
    <row r="42" spans="1:9" ht="18" customHeight="1">
      <c r="A42" s="107"/>
      <c r="B42" s="102"/>
      <c r="C42" s="111">
        <v>14449960</v>
      </c>
      <c r="D42" s="112" t="s">
        <v>442</v>
      </c>
      <c r="E42" s="109"/>
      <c r="F42" s="113"/>
      <c r="G42" s="114"/>
      <c r="H42" s="115">
        <v>83875</v>
      </c>
      <c r="I42" s="112" t="s">
        <v>436</v>
      </c>
    </row>
    <row r="43" spans="1:9" ht="18" customHeight="1" thickBot="1">
      <c r="A43" s="107"/>
      <c r="B43" s="102"/>
      <c r="C43" s="100">
        <v>32540308</v>
      </c>
      <c r="D43" s="116">
        <v>40</v>
      </c>
      <c r="E43" s="494" t="s">
        <v>325</v>
      </c>
      <c r="F43" s="494"/>
      <c r="G43" s="70"/>
      <c r="H43" s="100">
        <v>1849471</v>
      </c>
      <c r="I43" s="101">
        <v>55</v>
      </c>
    </row>
    <row r="44" spans="1:9" ht="18" customHeight="1" thickTop="1">
      <c r="A44" s="487" t="s">
        <v>45</v>
      </c>
      <c r="B44" s="487"/>
      <c r="C44" s="487" t="s">
        <v>46</v>
      </c>
      <c r="D44" s="496"/>
      <c r="E44" s="497" t="s">
        <v>1</v>
      </c>
      <c r="F44" s="487"/>
      <c r="G44" s="117" t="s">
        <v>2</v>
      </c>
      <c r="H44" s="487" t="s">
        <v>46</v>
      </c>
      <c r="I44" s="487"/>
    </row>
    <row r="45" spans="1:9" ht="18" customHeight="1" thickBot="1">
      <c r="A45" s="491" t="s">
        <v>32</v>
      </c>
      <c r="B45" s="491"/>
      <c r="C45" s="491" t="s">
        <v>32</v>
      </c>
      <c r="D45" s="492"/>
      <c r="E45" s="493"/>
      <c r="F45" s="493"/>
      <c r="G45" s="72" t="s">
        <v>5</v>
      </c>
      <c r="H45" s="491" t="s">
        <v>32</v>
      </c>
      <c r="I45" s="491"/>
    </row>
    <row r="46" spans="1:9" ht="18" customHeight="1" thickTop="1">
      <c r="A46" s="118"/>
      <c r="B46" s="73"/>
      <c r="C46" s="76"/>
      <c r="D46" s="73"/>
      <c r="E46" s="498" t="s">
        <v>73</v>
      </c>
      <c r="F46" s="498"/>
      <c r="G46" s="69"/>
      <c r="H46" s="76"/>
      <c r="I46" s="73"/>
    </row>
    <row r="47" spans="1:9" ht="18" customHeight="1">
      <c r="A47" s="119">
        <v>1657430</v>
      </c>
      <c r="B47" s="89" t="s">
        <v>9</v>
      </c>
      <c r="C47" s="90">
        <v>835818</v>
      </c>
      <c r="D47" s="89" t="s">
        <v>9</v>
      </c>
      <c r="E47" s="120"/>
      <c r="F47" s="86" t="s">
        <v>74</v>
      </c>
      <c r="G47" s="89">
        <v>510000</v>
      </c>
      <c r="H47" s="90">
        <v>191170</v>
      </c>
      <c r="I47" s="89" t="s">
        <v>9</v>
      </c>
    </row>
    <row r="48" spans="1:9" ht="18" customHeight="1">
      <c r="A48" s="121">
        <v>2890640</v>
      </c>
      <c r="B48" s="89" t="s">
        <v>9</v>
      </c>
      <c r="C48" s="90">
        <v>2574600</v>
      </c>
      <c r="D48" s="89" t="s">
        <v>9</v>
      </c>
      <c r="E48" s="81"/>
      <c r="F48" s="86" t="s">
        <v>355</v>
      </c>
      <c r="G48" s="89">
        <v>521000</v>
      </c>
      <c r="H48" s="90">
        <v>257460</v>
      </c>
      <c r="I48" s="89" t="s">
        <v>9</v>
      </c>
    </row>
    <row r="49" spans="1:9" ht="18" customHeight="1">
      <c r="A49" s="121">
        <v>4216760</v>
      </c>
      <c r="B49" s="89" t="s">
        <v>9</v>
      </c>
      <c r="C49" s="90">
        <v>3267743</v>
      </c>
      <c r="D49" s="89">
        <v>12</v>
      </c>
      <c r="E49" s="81"/>
      <c r="F49" s="86" t="s">
        <v>356</v>
      </c>
      <c r="G49" s="89">
        <v>522000</v>
      </c>
      <c r="H49" s="90">
        <v>522241</v>
      </c>
      <c r="I49" s="89" t="s">
        <v>9</v>
      </c>
    </row>
    <row r="50" spans="1:9" ht="18" customHeight="1">
      <c r="A50" s="122">
        <v>1275800</v>
      </c>
      <c r="B50" s="89" t="s">
        <v>9</v>
      </c>
      <c r="C50" s="90">
        <v>432540</v>
      </c>
      <c r="D50" s="89" t="s">
        <v>9</v>
      </c>
      <c r="E50" s="81"/>
      <c r="F50" s="86" t="s">
        <v>75</v>
      </c>
      <c r="G50" s="89">
        <v>531000</v>
      </c>
      <c r="H50" s="90">
        <v>71690</v>
      </c>
      <c r="I50" s="89" t="s">
        <v>9</v>
      </c>
    </row>
    <row r="51" spans="1:9" ht="18" customHeight="1">
      <c r="A51" s="121">
        <v>3069500</v>
      </c>
      <c r="B51" s="89" t="s">
        <v>9</v>
      </c>
      <c r="C51" s="90">
        <v>1326531</v>
      </c>
      <c r="D51" s="89">
        <v>35</v>
      </c>
      <c r="E51" s="81"/>
      <c r="F51" s="86" t="s">
        <v>76</v>
      </c>
      <c r="G51" s="89">
        <v>532000</v>
      </c>
      <c r="H51" s="90">
        <v>99950</v>
      </c>
      <c r="I51" s="89" t="s">
        <v>9</v>
      </c>
    </row>
    <row r="52" spans="1:9" ht="18" customHeight="1">
      <c r="A52" s="121">
        <v>1867620</v>
      </c>
      <c r="B52" s="89" t="s">
        <v>9</v>
      </c>
      <c r="C52" s="90">
        <v>889630</v>
      </c>
      <c r="D52" s="89">
        <v>28</v>
      </c>
      <c r="E52" s="81"/>
      <c r="F52" s="86" t="s">
        <v>77</v>
      </c>
      <c r="G52" s="89">
        <v>533000</v>
      </c>
      <c r="H52" s="90">
        <v>596321</v>
      </c>
      <c r="I52" s="89">
        <v>28</v>
      </c>
    </row>
    <row r="53" spans="1:9" ht="18" customHeight="1">
      <c r="A53" s="121">
        <v>306750</v>
      </c>
      <c r="B53" s="89" t="s">
        <v>9</v>
      </c>
      <c r="C53" s="90">
        <v>244968</v>
      </c>
      <c r="D53" s="89">
        <v>43</v>
      </c>
      <c r="E53" s="81"/>
      <c r="F53" s="86" t="s">
        <v>78</v>
      </c>
      <c r="G53" s="89">
        <v>534000</v>
      </c>
      <c r="H53" s="90">
        <v>24348</v>
      </c>
      <c r="I53" s="131">
        <v>25</v>
      </c>
    </row>
    <row r="54" spans="1:9" ht="18" customHeight="1">
      <c r="A54" s="121">
        <v>120900</v>
      </c>
      <c r="B54" s="89" t="s">
        <v>9</v>
      </c>
      <c r="C54" s="90">
        <v>15000</v>
      </c>
      <c r="D54" s="89" t="s">
        <v>9</v>
      </c>
      <c r="E54" s="81"/>
      <c r="F54" s="41" t="s">
        <v>79</v>
      </c>
      <c r="G54" s="89">
        <v>541000</v>
      </c>
      <c r="H54" s="123">
        <v>5000</v>
      </c>
      <c r="I54" s="89" t="s">
        <v>9</v>
      </c>
    </row>
    <row r="55" spans="1:9" ht="18" customHeight="1">
      <c r="A55" s="121">
        <v>1587000</v>
      </c>
      <c r="B55" s="89" t="s">
        <v>9</v>
      </c>
      <c r="C55" s="90">
        <v>1159700</v>
      </c>
      <c r="D55" s="89" t="s">
        <v>9</v>
      </c>
      <c r="E55" s="81"/>
      <c r="F55" s="41" t="s">
        <v>80</v>
      </c>
      <c r="G55" s="89">
        <v>542000</v>
      </c>
      <c r="H55" s="123">
        <v>524700</v>
      </c>
      <c r="I55" s="89" t="s">
        <v>9</v>
      </c>
    </row>
    <row r="56" spans="1:9" ht="18" customHeight="1">
      <c r="A56" s="122">
        <v>25000</v>
      </c>
      <c r="B56" s="89" t="s">
        <v>9</v>
      </c>
      <c r="C56" s="90" t="s">
        <v>9</v>
      </c>
      <c r="D56" s="89" t="s">
        <v>9</v>
      </c>
      <c r="E56" s="81"/>
      <c r="F56" s="41" t="s">
        <v>81</v>
      </c>
      <c r="G56" s="89">
        <v>551000</v>
      </c>
      <c r="H56" s="89" t="s">
        <v>9</v>
      </c>
      <c r="I56" s="89" t="s">
        <v>9</v>
      </c>
    </row>
    <row r="57" spans="1:9" ht="18" customHeight="1">
      <c r="A57" s="121">
        <v>1809600</v>
      </c>
      <c r="B57" s="89" t="s">
        <v>9</v>
      </c>
      <c r="C57" s="90">
        <v>1198300</v>
      </c>
      <c r="D57" s="89" t="s">
        <v>9</v>
      </c>
      <c r="E57" s="81"/>
      <c r="F57" s="41" t="s">
        <v>82</v>
      </c>
      <c r="G57" s="89">
        <v>561000</v>
      </c>
      <c r="H57" s="123">
        <v>318500</v>
      </c>
      <c r="I57" s="89" t="s">
        <v>9</v>
      </c>
    </row>
    <row r="58" spans="1:9" ht="18" customHeight="1" thickBot="1">
      <c r="A58" s="124">
        <f>SUM(A47:A57)</f>
        <v>18827000</v>
      </c>
      <c r="B58" s="125" t="s">
        <v>9</v>
      </c>
      <c r="C58" s="126">
        <v>11944831</v>
      </c>
      <c r="D58" s="127">
        <v>18</v>
      </c>
      <c r="E58" s="81"/>
      <c r="F58" s="67"/>
      <c r="G58" s="70"/>
      <c r="H58" s="126">
        <v>2611380</v>
      </c>
      <c r="I58" s="116">
        <v>53</v>
      </c>
    </row>
    <row r="59" spans="1:9" ht="18" customHeight="1" thickTop="1">
      <c r="A59" s="128"/>
      <c r="B59" s="129"/>
      <c r="C59" s="90">
        <v>809280</v>
      </c>
      <c r="D59" s="89" t="s">
        <v>9</v>
      </c>
      <c r="E59" s="81"/>
      <c r="F59" s="86" t="s">
        <v>83</v>
      </c>
      <c r="G59" s="70" t="s">
        <v>84</v>
      </c>
      <c r="H59" s="123" t="s">
        <v>9</v>
      </c>
      <c r="I59" s="89" t="s">
        <v>9</v>
      </c>
    </row>
    <row r="60" spans="1:9" ht="18" customHeight="1">
      <c r="A60" s="130"/>
      <c r="B60" s="107"/>
      <c r="C60" s="90">
        <v>11008</v>
      </c>
      <c r="D60" s="89" t="s">
        <v>9</v>
      </c>
      <c r="E60" s="81"/>
      <c r="F60" s="86" t="s">
        <v>343</v>
      </c>
      <c r="G60" s="70" t="s">
        <v>344</v>
      </c>
      <c r="H60" s="89" t="s">
        <v>9</v>
      </c>
      <c r="I60" s="89" t="s">
        <v>9</v>
      </c>
    </row>
    <row r="61" spans="1:9" ht="18" customHeight="1">
      <c r="A61" s="107"/>
      <c r="B61" s="107"/>
      <c r="C61" s="90">
        <v>468500</v>
      </c>
      <c r="D61" s="89" t="s">
        <v>9</v>
      </c>
      <c r="E61" s="81"/>
      <c r="F61" s="86" t="s">
        <v>382</v>
      </c>
      <c r="G61" s="70" t="s">
        <v>85</v>
      </c>
      <c r="H61" s="89" t="s">
        <v>9</v>
      </c>
      <c r="I61" s="89" t="s">
        <v>9</v>
      </c>
    </row>
    <row r="62" spans="1:9" ht="18" customHeight="1">
      <c r="A62" s="107"/>
      <c r="B62" s="107"/>
      <c r="C62" s="90" t="s">
        <v>9</v>
      </c>
      <c r="D62" s="89" t="s">
        <v>9</v>
      </c>
      <c r="E62" s="81"/>
      <c r="F62" s="41" t="s">
        <v>86</v>
      </c>
      <c r="G62" s="70" t="s">
        <v>87</v>
      </c>
      <c r="H62" s="123" t="s">
        <v>9</v>
      </c>
      <c r="I62" s="89" t="s">
        <v>9</v>
      </c>
    </row>
    <row r="63" spans="1:9" ht="18" customHeight="1">
      <c r="A63" s="107"/>
      <c r="B63" s="107"/>
      <c r="C63" s="90">
        <v>151661</v>
      </c>
      <c r="D63" s="131">
        <v>13</v>
      </c>
      <c r="E63" s="81"/>
      <c r="F63" s="86" t="s">
        <v>64</v>
      </c>
      <c r="G63" s="70" t="s">
        <v>65</v>
      </c>
      <c r="H63" s="90">
        <v>6842</v>
      </c>
      <c r="I63" s="131">
        <v>92</v>
      </c>
    </row>
    <row r="64" spans="1:9" ht="18" customHeight="1">
      <c r="A64" s="107"/>
      <c r="B64" s="107"/>
      <c r="C64" s="90">
        <v>3295526</v>
      </c>
      <c r="D64" s="89">
        <v>98</v>
      </c>
      <c r="E64" s="81"/>
      <c r="F64" s="86" t="s">
        <v>357</v>
      </c>
      <c r="G64" s="70" t="s">
        <v>68</v>
      </c>
      <c r="H64" s="123">
        <v>10218</v>
      </c>
      <c r="I64" s="89">
        <v>50</v>
      </c>
    </row>
    <row r="65" spans="1:9" ht="18" customHeight="1">
      <c r="A65" s="107"/>
      <c r="B65" s="107"/>
      <c r="C65" s="90">
        <v>317564</v>
      </c>
      <c r="D65" s="89" t="s">
        <v>9</v>
      </c>
      <c r="E65" s="81"/>
      <c r="F65" s="86" t="s">
        <v>88</v>
      </c>
      <c r="G65" s="70" t="s">
        <v>69</v>
      </c>
      <c r="H65" s="123">
        <v>43500</v>
      </c>
      <c r="I65" s="89" t="s">
        <v>9</v>
      </c>
    </row>
    <row r="66" spans="1:9" ht="18" customHeight="1">
      <c r="A66" s="107"/>
      <c r="B66" s="107"/>
      <c r="C66" s="90">
        <v>3207357</v>
      </c>
      <c r="D66" s="89">
        <v>74</v>
      </c>
      <c r="E66" s="107"/>
      <c r="F66" s="86" t="s">
        <v>89</v>
      </c>
      <c r="G66" s="70" t="s">
        <v>70</v>
      </c>
      <c r="H66" s="93" t="s">
        <v>9</v>
      </c>
      <c r="I66" s="89" t="s">
        <v>9</v>
      </c>
    </row>
    <row r="67" spans="1:9" ht="18" customHeight="1">
      <c r="A67" s="107"/>
      <c r="B67" s="107"/>
      <c r="C67" s="90"/>
      <c r="D67" s="89"/>
      <c r="E67" s="107"/>
      <c r="F67" s="41" t="s">
        <v>386</v>
      </c>
      <c r="G67" s="70"/>
      <c r="H67" s="93"/>
      <c r="I67" s="89"/>
    </row>
    <row r="68" spans="1:9" ht="18" customHeight="1">
      <c r="A68" s="107"/>
      <c r="B68" s="107"/>
      <c r="C68" s="90">
        <v>8013000</v>
      </c>
      <c r="D68" s="89" t="s">
        <v>9</v>
      </c>
      <c r="E68" s="107"/>
      <c r="F68" s="86" t="s">
        <v>378</v>
      </c>
      <c r="G68" s="70"/>
      <c r="H68" s="93">
        <v>785400</v>
      </c>
      <c r="I68" s="89" t="s">
        <v>9</v>
      </c>
    </row>
    <row r="69" spans="1:9" ht="18" customHeight="1">
      <c r="A69" s="107"/>
      <c r="B69" s="107"/>
      <c r="C69" s="90">
        <v>653500</v>
      </c>
      <c r="D69" s="89" t="s">
        <v>9</v>
      </c>
      <c r="E69" s="107"/>
      <c r="F69" s="86" t="s">
        <v>379</v>
      </c>
      <c r="G69" s="70"/>
      <c r="H69" s="93">
        <v>63500</v>
      </c>
      <c r="I69" s="89" t="s">
        <v>9</v>
      </c>
    </row>
    <row r="70" spans="1:9" ht="18" customHeight="1">
      <c r="A70" s="107"/>
      <c r="B70" s="107"/>
      <c r="C70" s="90">
        <v>236160</v>
      </c>
      <c r="D70" s="89" t="s">
        <v>9</v>
      </c>
      <c r="E70" s="107"/>
      <c r="F70" s="132" t="s">
        <v>388</v>
      </c>
      <c r="G70" s="70"/>
      <c r="H70" s="93">
        <v>36080</v>
      </c>
      <c r="I70" s="89" t="s">
        <v>9</v>
      </c>
    </row>
    <row r="71" spans="1:9" ht="18" customHeight="1">
      <c r="A71" s="107"/>
      <c r="B71" s="107"/>
      <c r="C71" s="90">
        <v>6917</v>
      </c>
      <c r="D71" s="89" t="s">
        <v>9</v>
      </c>
      <c r="E71" s="107"/>
      <c r="F71" s="133" t="s">
        <v>389</v>
      </c>
      <c r="G71" s="70"/>
      <c r="H71" s="93">
        <v>492</v>
      </c>
      <c r="I71" s="89" t="s">
        <v>9</v>
      </c>
    </row>
    <row r="72" spans="1:9" ht="18" customHeight="1">
      <c r="A72" s="107"/>
      <c r="B72" s="107"/>
      <c r="C72" s="90">
        <v>254165</v>
      </c>
      <c r="D72" s="89">
        <v>71</v>
      </c>
      <c r="E72" s="107"/>
      <c r="F72" s="133" t="s">
        <v>402</v>
      </c>
      <c r="G72" s="70"/>
      <c r="H72" s="93">
        <v>13000</v>
      </c>
      <c r="I72" s="89" t="s">
        <v>9</v>
      </c>
    </row>
    <row r="73" spans="1:9" ht="18" customHeight="1">
      <c r="A73" s="107"/>
      <c r="B73" s="107"/>
      <c r="C73" s="90"/>
      <c r="D73" s="89"/>
      <c r="E73" s="107"/>
      <c r="F73" s="133" t="s">
        <v>412</v>
      </c>
      <c r="G73" s="70"/>
      <c r="H73" s="93"/>
      <c r="I73" s="89"/>
    </row>
    <row r="74" spans="1:9" ht="18" customHeight="1">
      <c r="A74" s="107"/>
      <c r="B74" s="107"/>
      <c r="C74" s="90"/>
      <c r="D74" s="89"/>
      <c r="E74" s="107"/>
      <c r="G74" s="134"/>
      <c r="H74" s="90"/>
      <c r="I74" s="89"/>
    </row>
    <row r="75" spans="1:9" ht="18" customHeight="1">
      <c r="A75" s="107"/>
      <c r="B75" s="102"/>
      <c r="C75" s="135">
        <v>17424640</v>
      </c>
      <c r="D75" s="136">
        <v>56</v>
      </c>
      <c r="E75" s="494" t="s">
        <v>8</v>
      </c>
      <c r="F75" s="494"/>
      <c r="G75" s="494"/>
      <c r="H75" s="135">
        <v>959033</v>
      </c>
      <c r="I75" s="136">
        <v>42</v>
      </c>
    </row>
    <row r="76" spans="1:9" ht="18" customHeight="1">
      <c r="A76" s="107"/>
      <c r="B76" s="102"/>
      <c r="C76" s="137">
        <v>29369471</v>
      </c>
      <c r="D76" s="136">
        <v>74</v>
      </c>
      <c r="E76" s="494" t="s">
        <v>90</v>
      </c>
      <c r="F76" s="494"/>
      <c r="G76" s="494"/>
      <c r="H76" s="135">
        <v>3570413</v>
      </c>
      <c r="I76" s="136">
        <v>95</v>
      </c>
    </row>
    <row r="77" spans="1:9" ht="18" customHeight="1">
      <c r="A77" s="107"/>
      <c r="B77" s="102"/>
      <c r="C77" s="138">
        <v>3170836</v>
      </c>
      <c r="D77" s="88">
        <v>66</v>
      </c>
      <c r="E77" s="494" t="s">
        <v>91</v>
      </c>
      <c r="F77" s="494"/>
      <c r="G77" s="494"/>
      <c r="H77" s="138"/>
      <c r="I77" s="84"/>
    </row>
    <row r="78" spans="1:9" ht="18" customHeight="1">
      <c r="A78" s="107"/>
      <c r="B78" s="102"/>
      <c r="C78" s="138"/>
      <c r="D78" s="84"/>
      <c r="E78" s="494" t="s">
        <v>92</v>
      </c>
      <c r="F78" s="494"/>
      <c r="G78" s="494"/>
      <c r="H78" s="138"/>
      <c r="I78" s="84"/>
    </row>
    <row r="79" spans="1:9" ht="18" customHeight="1">
      <c r="A79" s="107"/>
      <c r="B79" s="102"/>
      <c r="C79" s="138"/>
      <c r="D79" s="84"/>
      <c r="E79" s="494" t="s">
        <v>93</v>
      </c>
      <c r="F79" s="494"/>
      <c r="G79" s="494"/>
      <c r="H79" s="138" t="s">
        <v>443</v>
      </c>
      <c r="I79" s="84" t="s">
        <v>444</v>
      </c>
    </row>
    <row r="80" spans="1:9" ht="18" customHeight="1" thickBot="1">
      <c r="A80" s="67"/>
      <c r="B80" s="67"/>
      <c r="C80" s="100">
        <v>22010078</v>
      </c>
      <c r="D80" s="101">
        <v>38</v>
      </c>
      <c r="E80" s="494" t="s">
        <v>94</v>
      </c>
      <c r="F80" s="494"/>
      <c r="G80" s="494"/>
      <c r="H80" s="100">
        <v>22010078</v>
      </c>
      <c r="I80" s="101">
        <v>38</v>
      </c>
    </row>
    <row r="81" spans="1:9" ht="18" customHeight="1" thickTop="1">
      <c r="A81" s="67"/>
      <c r="B81" s="67"/>
      <c r="C81" s="78"/>
      <c r="D81" s="139"/>
      <c r="E81" s="63"/>
      <c r="F81" s="63"/>
      <c r="G81" s="63"/>
      <c r="H81" s="78"/>
      <c r="I81" s="139"/>
    </row>
    <row r="82" spans="1:9" ht="18" customHeight="1">
      <c r="A82" s="67"/>
      <c r="B82" s="67"/>
      <c r="C82" s="78"/>
      <c r="D82" s="140"/>
      <c r="E82" s="63"/>
      <c r="F82" s="63"/>
      <c r="G82" s="63"/>
      <c r="H82" s="78"/>
      <c r="I82" s="140"/>
    </row>
    <row r="83" spans="1:9" ht="18" customHeight="1">
      <c r="A83" s="499" t="s">
        <v>333</v>
      </c>
      <c r="B83" s="499"/>
      <c r="C83" s="499"/>
      <c r="D83" s="499"/>
      <c r="E83" s="499"/>
      <c r="F83" s="499"/>
      <c r="G83" s="499"/>
      <c r="H83" s="499"/>
      <c r="I83" s="499"/>
    </row>
    <row r="84" spans="1:9" ht="18" customHeight="1">
      <c r="A84" s="476" t="s">
        <v>326</v>
      </c>
      <c r="B84" s="476"/>
      <c r="C84" s="476"/>
      <c r="D84" s="476"/>
      <c r="E84" s="476"/>
      <c r="F84" s="476"/>
      <c r="G84" s="476"/>
      <c r="H84" s="476"/>
      <c r="I84" s="476"/>
    </row>
    <row r="85" spans="1:9" ht="18" customHeight="1">
      <c r="A85" s="476" t="s">
        <v>383</v>
      </c>
      <c r="B85" s="476"/>
      <c r="C85" s="476"/>
      <c r="D85" s="476"/>
      <c r="E85" s="476"/>
      <c r="F85" s="476"/>
      <c r="G85" s="476"/>
      <c r="H85" s="476"/>
      <c r="I85" s="476"/>
    </row>
    <row r="86" spans="1:9" ht="18" customHeight="1">
      <c r="A86" s="141"/>
      <c r="B86" s="141"/>
      <c r="C86" s="141"/>
      <c r="D86" s="141"/>
      <c r="E86" s="141"/>
      <c r="F86" s="141"/>
      <c r="G86" s="141"/>
      <c r="H86" s="141"/>
      <c r="I86" s="141"/>
    </row>
    <row r="87" spans="1:9" ht="18" customHeight="1">
      <c r="A87" s="67"/>
      <c r="B87" s="67"/>
      <c r="C87" s="67"/>
      <c r="D87" s="67"/>
      <c r="E87" s="67"/>
      <c r="F87" s="67"/>
      <c r="G87" s="142"/>
      <c r="H87" s="67"/>
      <c r="I87" s="67"/>
    </row>
    <row r="88" spans="1:9" ht="18" customHeight="1">
      <c r="A88" s="67"/>
      <c r="B88" s="67"/>
      <c r="C88" s="67"/>
      <c r="D88" s="67"/>
      <c r="E88" s="67"/>
      <c r="F88" s="67"/>
      <c r="G88" s="142"/>
      <c r="H88" s="67"/>
      <c r="I88" s="67"/>
    </row>
    <row r="89" spans="1:9" ht="18" customHeight="1">
      <c r="A89" s="67"/>
      <c r="B89" s="67"/>
      <c r="C89" s="67"/>
      <c r="D89" s="67"/>
      <c r="E89" s="67"/>
      <c r="F89" s="67"/>
      <c r="G89" s="142"/>
      <c r="H89" s="67"/>
      <c r="I89" s="67"/>
    </row>
    <row r="90" spans="1:9" ht="18" customHeight="1">
      <c r="A90" s="67"/>
      <c r="B90" s="67"/>
      <c r="C90" s="67"/>
      <c r="D90" s="67"/>
      <c r="E90" s="67"/>
      <c r="F90" s="67"/>
      <c r="G90" s="142"/>
      <c r="H90" s="67"/>
      <c r="I90" s="67"/>
    </row>
    <row r="91" spans="1:9" ht="18" customHeight="1">
      <c r="A91" s="67"/>
      <c r="B91" s="67"/>
      <c r="C91" s="67"/>
      <c r="D91" s="67"/>
      <c r="E91" s="67"/>
      <c r="F91" s="67"/>
      <c r="G91" s="142"/>
      <c r="H91" s="67"/>
      <c r="I91" s="67"/>
    </row>
    <row r="92" spans="1:9" ht="18" customHeight="1">
      <c r="A92" s="67"/>
      <c r="B92" s="67"/>
      <c r="C92" s="67"/>
      <c r="D92" s="67"/>
      <c r="E92" s="67"/>
      <c r="F92" s="67"/>
      <c r="G92" s="142"/>
      <c r="H92" s="67"/>
      <c r="I92" s="67"/>
    </row>
    <row r="93" spans="1:9" ht="18" customHeight="1">
      <c r="A93" s="67"/>
      <c r="B93" s="67"/>
      <c r="C93" s="67"/>
      <c r="D93" s="67"/>
      <c r="E93" s="67"/>
      <c r="F93" s="67"/>
      <c r="G93" s="142"/>
      <c r="H93" s="67"/>
      <c r="I93" s="67"/>
    </row>
    <row r="94" spans="1:9" ht="18" customHeight="1">
      <c r="A94" s="67"/>
      <c r="B94" s="67"/>
      <c r="C94" s="67"/>
      <c r="D94" s="67"/>
      <c r="E94" s="67"/>
      <c r="F94" s="67"/>
      <c r="G94" s="142"/>
      <c r="H94" s="67"/>
      <c r="I94" s="67"/>
    </row>
    <row r="95" spans="1:9" ht="18" customHeight="1">
      <c r="A95" s="67"/>
      <c r="B95" s="67"/>
      <c r="C95" s="67"/>
      <c r="D95" s="67"/>
      <c r="E95" s="67"/>
      <c r="F95" s="67"/>
      <c r="G95" s="142"/>
      <c r="H95" s="67"/>
      <c r="I95" s="67"/>
    </row>
    <row r="96" spans="1:9" ht="18" customHeight="1">
      <c r="A96" s="67"/>
      <c r="B96" s="67"/>
      <c r="C96" s="67"/>
      <c r="D96" s="67"/>
      <c r="E96" s="67"/>
      <c r="F96" s="67"/>
      <c r="G96" s="142"/>
      <c r="H96" s="67"/>
      <c r="I96" s="67"/>
    </row>
    <row r="97" spans="1:9" ht="18" customHeight="1">
      <c r="A97" s="67"/>
      <c r="B97" s="67"/>
      <c r="C97" s="67"/>
      <c r="D97" s="67"/>
      <c r="E97" s="67"/>
      <c r="F97" s="67"/>
      <c r="G97" s="142"/>
      <c r="H97" s="67"/>
      <c r="I97" s="67"/>
    </row>
    <row r="98" spans="1:9" ht="18" customHeight="1">
      <c r="A98" s="67"/>
      <c r="B98" s="67"/>
      <c r="C98" s="67"/>
      <c r="D98" s="67"/>
      <c r="E98" s="67"/>
      <c r="F98" s="67"/>
      <c r="G98" s="142"/>
      <c r="H98" s="67"/>
      <c r="I98" s="67"/>
    </row>
    <row r="99" spans="1:9" ht="18" customHeight="1">
      <c r="A99" s="67"/>
      <c r="B99" s="67"/>
      <c r="C99" s="67"/>
      <c r="D99" s="67"/>
      <c r="E99" s="67"/>
      <c r="F99" s="67"/>
      <c r="G99" s="142"/>
      <c r="H99" s="67"/>
      <c r="I99" s="67"/>
    </row>
    <row r="100" spans="1:9" ht="18" customHeight="1">
      <c r="A100" s="67"/>
      <c r="B100" s="67"/>
      <c r="C100" s="67"/>
      <c r="D100" s="67"/>
      <c r="E100" s="67"/>
      <c r="F100" s="67"/>
      <c r="G100" s="142"/>
      <c r="H100" s="67"/>
      <c r="I100" s="67"/>
    </row>
    <row r="101" spans="1:9" ht="18" customHeight="1">
      <c r="A101" s="67"/>
      <c r="B101" s="67"/>
      <c r="C101" s="67"/>
      <c r="D101" s="67"/>
      <c r="E101" s="67"/>
      <c r="F101" s="67"/>
      <c r="G101" s="142"/>
      <c r="H101" s="67"/>
      <c r="I101" s="67"/>
    </row>
    <row r="102" spans="1:9" ht="18" customHeight="1">
      <c r="A102" s="67"/>
      <c r="B102" s="67"/>
      <c r="C102" s="67"/>
      <c r="D102" s="67"/>
      <c r="E102" s="67"/>
      <c r="F102" s="67"/>
      <c r="G102" s="142"/>
      <c r="H102" s="67"/>
      <c r="I102" s="67"/>
    </row>
    <row r="103" spans="1:9" ht="18" customHeight="1">
      <c r="A103" s="67"/>
      <c r="B103" s="67"/>
      <c r="C103" s="67"/>
      <c r="D103" s="67"/>
      <c r="E103" s="67"/>
      <c r="F103" s="67"/>
      <c r="G103" s="142"/>
      <c r="H103" s="67"/>
      <c r="I103" s="67"/>
    </row>
    <row r="104" spans="1:9" ht="18" customHeight="1">
      <c r="A104" s="67"/>
      <c r="B104" s="67"/>
      <c r="C104" s="67"/>
      <c r="D104" s="67"/>
      <c r="E104" s="67"/>
      <c r="F104" s="67"/>
      <c r="G104" s="142"/>
      <c r="H104" s="67"/>
      <c r="I104" s="67"/>
    </row>
    <row r="105" spans="1:9" ht="18" customHeight="1">
      <c r="A105" s="67"/>
      <c r="B105" s="67"/>
      <c r="C105" s="67"/>
      <c r="D105" s="67"/>
      <c r="E105" s="67"/>
      <c r="F105" s="67"/>
      <c r="G105" s="142"/>
      <c r="H105" s="67"/>
      <c r="I105" s="67"/>
    </row>
    <row r="106" spans="1:9" ht="18" customHeight="1">
      <c r="A106" s="67"/>
      <c r="B106" s="67"/>
      <c r="C106" s="67"/>
      <c r="D106" s="67"/>
      <c r="E106" s="67"/>
      <c r="F106" s="67"/>
      <c r="G106" s="142"/>
      <c r="H106" s="67"/>
      <c r="I106" s="67"/>
    </row>
    <row r="107" spans="1:9" ht="18" customHeight="1">
      <c r="A107" s="67"/>
      <c r="B107" s="67"/>
      <c r="C107" s="67"/>
      <c r="D107" s="67"/>
      <c r="E107" s="67"/>
      <c r="F107" s="67"/>
      <c r="G107" s="142"/>
      <c r="H107" s="67"/>
      <c r="I107" s="67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35">
    <mergeCell ref="A85:I85"/>
    <mergeCell ref="E78:G78"/>
    <mergeCell ref="E79:G79"/>
    <mergeCell ref="E80:G80"/>
    <mergeCell ref="A83:I83"/>
    <mergeCell ref="E76:G76"/>
    <mergeCell ref="E77:G77"/>
    <mergeCell ref="A84:I84"/>
    <mergeCell ref="E46:F46"/>
    <mergeCell ref="E75:G75"/>
    <mergeCell ref="H45:I45"/>
    <mergeCell ref="A44:B44"/>
    <mergeCell ref="C44:D44"/>
    <mergeCell ref="E44:F44"/>
    <mergeCell ref="H44:I44"/>
    <mergeCell ref="E11:F11"/>
    <mergeCell ref="E43:F43"/>
    <mergeCell ref="A45:B45"/>
    <mergeCell ref="C45:D45"/>
    <mergeCell ref="E45:F45"/>
    <mergeCell ref="A9:B9"/>
    <mergeCell ref="C9:D9"/>
    <mergeCell ref="E9:F9"/>
    <mergeCell ref="H8:I8"/>
    <mergeCell ref="H9:I9"/>
    <mergeCell ref="A1:I1"/>
    <mergeCell ref="A2:I2"/>
    <mergeCell ref="A4:I4"/>
    <mergeCell ref="A5:I5"/>
    <mergeCell ref="H7:I7"/>
    <mergeCell ref="A7:D7"/>
    <mergeCell ref="E7:F7"/>
    <mergeCell ref="A8:B8"/>
    <mergeCell ref="C8:D8"/>
    <mergeCell ref="E8:F8"/>
  </mergeCells>
  <printOptions/>
  <pageMargins left="0.25" right="0.26" top="0.38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2" width="9.140625" style="2" customWidth="1"/>
    <col min="3" max="3" width="20.421875" style="2" customWidth="1"/>
    <col min="4" max="4" width="14.8515625" style="2" customWidth="1"/>
    <col min="5" max="5" width="12.8515625" style="2" customWidth="1"/>
    <col min="6" max="6" width="12.7109375" style="2" customWidth="1"/>
    <col min="7" max="7" width="13.8515625" style="2" customWidth="1"/>
    <col min="8" max="16384" width="9.140625" style="2" customWidth="1"/>
  </cols>
  <sheetData>
    <row r="1" spans="1:7" ht="23.25">
      <c r="A1" s="500" t="s">
        <v>0</v>
      </c>
      <c r="B1" s="500"/>
      <c r="C1" s="500"/>
      <c r="D1" s="500"/>
      <c r="E1" s="500"/>
      <c r="F1" s="500"/>
      <c r="G1" s="500"/>
    </row>
    <row r="2" spans="1:7" ht="23.25">
      <c r="A2" s="500" t="s">
        <v>358</v>
      </c>
      <c r="B2" s="500"/>
      <c r="C2" s="500"/>
      <c r="D2" s="500"/>
      <c r="E2" s="500"/>
      <c r="F2" s="500"/>
      <c r="G2" s="500"/>
    </row>
    <row r="3" spans="1:7" ht="23.25">
      <c r="A3" s="501" t="s">
        <v>426</v>
      </c>
      <c r="B3" s="501"/>
      <c r="C3" s="501"/>
      <c r="D3" s="501"/>
      <c r="E3" s="501"/>
      <c r="F3" s="501"/>
      <c r="G3" s="501"/>
    </row>
    <row r="5" spans="1:7" ht="23.25">
      <c r="A5" s="251"/>
      <c r="B5" s="250" t="s">
        <v>414</v>
      </c>
      <c r="C5" s="143"/>
      <c r="D5" s="144" t="s">
        <v>47</v>
      </c>
      <c r="E5" s="145" t="s">
        <v>95</v>
      </c>
      <c r="F5" s="145" t="s">
        <v>96</v>
      </c>
      <c r="G5" s="146" t="s">
        <v>97</v>
      </c>
    </row>
    <row r="6" spans="1:7" ht="21">
      <c r="A6" s="147" t="s">
        <v>98</v>
      </c>
      <c r="B6" s="148"/>
      <c r="C6" s="149"/>
      <c r="D6" s="152">
        <v>6842.92</v>
      </c>
      <c r="E6" s="151">
        <v>6726.97</v>
      </c>
      <c r="F6" s="151">
        <v>6842.92</v>
      </c>
      <c r="G6" s="152">
        <v>6726.97</v>
      </c>
    </row>
    <row r="7" spans="1:7" ht="21">
      <c r="A7" s="153" t="s">
        <v>99</v>
      </c>
      <c r="B7" s="154"/>
      <c r="C7" s="155"/>
      <c r="D7" s="152">
        <v>249043</v>
      </c>
      <c r="E7" s="235">
        <v>10428</v>
      </c>
      <c r="F7" s="156" t="s">
        <v>9</v>
      </c>
      <c r="G7" s="152">
        <v>259471</v>
      </c>
    </row>
    <row r="8" spans="1:7" ht="21">
      <c r="A8" s="153" t="s">
        <v>359</v>
      </c>
      <c r="B8" s="154"/>
      <c r="C8" s="155"/>
      <c r="D8" s="152">
        <v>1104.06</v>
      </c>
      <c r="E8" s="157">
        <v>681.31</v>
      </c>
      <c r="F8" s="158" t="s">
        <v>9</v>
      </c>
      <c r="G8" s="152">
        <v>1785.37</v>
      </c>
    </row>
    <row r="9" spans="1:7" ht="21">
      <c r="A9" s="160" t="s">
        <v>360</v>
      </c>
      <c r="B9" s="161"/>
      <c r="C9" s="162"/>
      <c r="D9" s="150">
        <v>1324.73</v>
      </c>
      <c r="E9" s="163">
        <v>817.52</v>
      </c>
      <c r="F9" s="159" t="s">
        <v>9</v>
      </c>
      <c r="G9" s="150">
        <v>2142.25</v>
      </c>
    </row>
    <row r="10" spans="1:7" ht="21">
      <c r="A10" s="502" t="s">
        <v>35</v>
      </c>
      <c r="B10" s="502"/>
      <c r="C10" s="502"/>
      <c r="D10" s="193">
        <f>SUM(D6:D9)</f>
        <v>258314.71000000002</v>
      </c>
      <c r="E10" s="164">
        <f>SUM(E6:E9)</f>
        <v>18653.800000000003</v>
      </c>
      <c r="F10" s="164">
        <f>SUM(F6:F9)</f>
        <v>6842.92</v>
      </c>
      <c r="G10" s="193">
        <f>D10+E10-F10</f>
        <v>270125.59</v>
      </c>
    </row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.57421875" style="1" customWidth="1"/>
    <col min="4" max="4" width="14.57421875" style="1" customWidth="1"/>
    <col min="5" max="5" width="6.421875" style="1" customWidth="1"/>
    <col min="6" max="6" width="15.8515625" style="1" customWidth="1"/>
    <col min="7" max="7" width="4.7109375" style="1" customWidth="1"/>
    <col min="8" max="8" width="7.28125" style="1" customWidth="1"/>
    <col min="9" max="9" width="18.00390625" style="1" customWidth="1"/>
    <col min="10" max="10" width="9.00390625" style="1" customWidth="1"/>
    <col min="11" max="11" width="9.140625" style="1" customWidth="1"/>
    <col min="12" max="12" width="17.421875" style="8" customWidth="1"/>
    <col min="13" max="16384" width="9.140625" style="1" customWidth="1"/>
  </cols>
  <sheetData>
    <row r="2" spans="1:9" ht="23.25">
      <c r="A2" s="4" t="s">
        <v>0</v>
      </c>
      <c r="B2" s="4"/>
      <c r="C2" s="4"/>
      <c r="D2" s="5"/>
      <c r="E2" s="5"/>
      <c r="F2" s="6"/>
      <c r="G2" s="5"/>
      <c r="H2" s="7"/>
      <c r="I2" s="5"/>
    </row>
    <row r="3" spans="1:10" ht="23.25">
      <c r="A3" s="5"/>
      <c r="B3" s="5"/>
      <c r="C3" s="5"/>
      <c r="D3" s="5"/>
      <c r="E3" s="5"/>
      <c r="F3" s="503" t="s">
        <v>403</v>
      </c>
      <c r="G3" s="503"/>
      <c r="H3" s="503"/>
      <c r="I3" s="503"/>
      <c r="J3" s="503"/>
    </row>
    <row r="4" spans="1:9" ht="23.25">
      <c r="A4" s="4" t="s">
        <v>219</v>
      </c>
      <c r="B4" s="4"/>
      <c r="C4" s="4"/>
      <c r="D4" s="5"/>
      <c r="E4" s="5"/>
      <c r="F4" s="6"/>
      <c r="G4" s="5"/>
      <c r="H4" s="7"/>
      <c r="I4" s="5"/>
    </row>
    <row r="5" spans="1:10" ht="24" thickBot="1">
      <c r="A5" s="9"/>
      <c r="B5" s="9"/>
      <c r="C5" s="9"/>
      <c r="D5" s="9"/>
      <c r="E5" s="9"/>
      <c r="F5" s="471" t="s">
        <v>404</v>
      </c>
      <c r="G5" s="471"/>
      <c r="H5" s="471"/>
      <c r="I5" s="471"/>
      <c r="J5" s="471"/>
    </row>
    <row r="6" spans="1:10" ht="21">
      <c r="A6" s="10" t="s">
        <v>428</v>
      </c>
      <c r="B6" s="10"/>
      <c r="C6" s="10"/>
      <c r="D6" s="10"/>
      <c r="E6" s="10"/>
      <c r="F6" s="10"/>
      <c r="G6" s="10"/>
      <c r="H6" s="11"/>
      <c r="I6" s="12">
        <v>19834668.54</v>
      </c>
      <c r="J6" s="13" t="s">
        <v>32</v>
      </c>
    </row>
    <row r="7" spans="1:10" ht="21">
      <c r="A7" s="14" t="s">
        <v>405</v>
      </c>
      <c r="B7" s="10" t="s">
        <v>220</v>
      </c>
      <c r="C7" s="10"/>
      <c r="D7" s="10"/>
      <c r="E7" s="10"/>
      <c r="F7" s="10"/>
      <c r="G7" s="10"/>
      <c r="H7" s="15"/>
      <c r="I7" s="10"/>
      <c r="J7" s="16"/>
    </row>
    <row r="8" spans="1:10" ht="21">
      <c r="A8" s="10"/>
      <c r="B8" s="17" t="s">
        <v>221</v>
      </c>
      <c r="C8" s="10"/>
      <c r="D8" s="17" t="s">
        <v>222</v>
      </c>
      <c r="E8" s="10"/>
      <c r="F8" s="17" t="s">
        <v>223</v>
      </c>
      <c r="G8" s="10"/>
      <c r="H8" s="15"/>
      <c r="I8" s="10"/>
      <c r="J8" s="16"/>
    </row>
    <row r="9" spans="1:13" ht="21">
      <c r="A9" s="10"/>
      <c r="B9" s="17"/>
      <c r="C9" s="10"/>
      <c r="D9" s="17"/>
      <c r="E9" s="10"/>
      <c r="F9" s="17"/>
      <c r="G9" s="10"/>
      <c r="H9" s="15"/>
      <c r="I9" s="18"/>
      <c r="J9" s="19"/>
      <c r="M9" s="20"/>
    </row>
    <row r="10" spans="1:10" ht="21">
      <c r="A10" s="10"/>
      <c r="B10" s="10"/>
      <c r="C10" s="10"/>
      <c r="D10" s="10"/>
      <c r="E10" s="10"/>
      <c r="F10" s="21"/>
      <c r="G10" s="10"/>
      <c r="H10" s="15"/>
      <c r="I10" s="22" t="s">
        <v>9</v>
      </c>
      <c r="J10" s="19" t="s">
        <v>32</v>
      </c>
    </row>
    <row r="11" spans="1:10" ht="21">
      <c r="A11" s="14" t="s">
        <v>224</v>
      </c>
      <c r="B11" s="10" t="s">
        <v>225</v>
      </c>
      <c r="C11" s="10"/>
      <c r="D11" s="10"/>
      <c r="E11" s="10"/>
      <c r="F11" s="10"/>
      <c r="G11" s="10"/>
      <c r="H11" s="15"/>
      <c r="I11" s="10"/>
      <c r="J11" s="16"/>
    </row>
    <row r="12" spans="1:13" ht="21">
      <c r="A12" s="10"/>
      <c r="B12" s="23" t="s">
        <v>226</v>
      </c>
      <c r="C12" s="18"/>
      <c r="D12" s="23" t="s">
        <v>227</v>
      </c>
      <c r="E12" s="18"/>
      <c r="F12" s="24" t="s">
        <v>223</v>
      </c>
      <c r="G12" s="10"/>
      <c r="H12" s="15"/>
      <c r="I12" s="10"/>
      <c r="J12" s="16"/>
      <c r="M12" s="25"/>
    </row>
    <row r="13" spans="2:10" ht="21">
      <c r="B13" s="406" t="s">
        <v>445</v>
      </c>
      <c r="C13" s="406"/>
      <c r="D13" s="26" t="s">
        <v>447</v>
      </c>
      <c r="F13" s="21">
        <v>3950</v>
      </c>
      <c r="G13" s="10"/>
      <c r="H13" s="27"/>
      <c r="I13" s="28"/>
      <c r="J13" s="29"/>
    </row>
    <row r="14" spans="2:10" ht="21">
      <c r="B14" s="3" t="s">
        <v>446</v>
      </c>
      <c r="C14" s="3"/>
      <c r="D14" s="26" t="s">
        <v>448</v>
      </c>
      <c r="F14" s="21">
        <v>10000</v>
      </c>
      <c r="G14" s="10"/>
      <c r="H14" s="27"/>
      <c r="I14" s="28"/>
      <c r="J14" s="29"/>
    </row>
    <row r="15" spans="2:10" ht="21">
      <c r="B15" s="3"/>
      <c r="C15" s="3"/>
      <c r="D15" s="26" t="s">
        <v>449</v>
      </c>
      <c r="F15" s="21">
        <v>10000</v>
      </c>
      <c r="G15" s="10"/>
      <c r="H15" s="27"/>
      <c r="I15" s="28"/>
      <c r="J15" s="29"/>
    </row>
    <row r="16" spans="2:10" ht="21">
      <c r="B16" s="3" t="s">
        <v>450</v>
      </c>
      <c r="C16" s="3"/>
      <c r="D16" s="26" t="s">
        <v>451</v>
      </c>
      <c r="F16" s="21">
        <v>6500</v>
      </c>
      <c r="G16" s="10"/>
      <c r="H16" s="27"/>
      <c r="I16" s="28"/>
      <c r="J16" s="19"/>
    </row>
    <row r="17" spans="2:10" ht="21">
      <c r="B17" s="3" t="s">
        <v>452</v>
      </c>
      <c r="C17" s="3"/>
      <c r="D17" s="26" t="s">
        <v>453</v>
      </c>
      <c r="F17" s="21">
        <v>2260</v>
      </c>
      <c r="G17" s="10"/>
      <c r="H17" s="27"/>
      <c r="I17" s="28"/>
      <c r="J17" s="29"/>
    </row>
    <row r="18" spans="2:10" ht="21">
      <c r="B18" s="3"/>
      <c r="C18" s="3"/>
      <c r="D18" s="26" t="s">
        <v>454</v>
      </c>
      <c r="F18" s="21">
        <v>2300</v>
      </c>
      <c r="G18" s="10"/>
      <c r="H18" s="27"/>
      <c r="I18" s="28"/>
      <c r="J18" s="19"/>
    </row>
    <row r="19" spans="2:10" ht="21">
      <c r="B19" s="406" t="s">
        <v>455</v>
      </c>
      <c r="C19" s="406"/>
      <c r="D19" s="26" t="s">
        <v>456</v>
      </c>
      <c r="F19" s="21">
        <v>135224.3</v>
      </c>
      <c r="G19" s="10"/>
      <c r="H19" s="27"/>
      <c r="I19" s="28"/>
      <c r="J19" s="19"/>
    </row>
    <row r="20" spans="2:10" ht="21">
      <c r="B20" s="3"/>
      <c r="C20" s="3"/>
      <c r="D20" s="26" t="s">
        <v>457</v>
      </c>
      <c r="F20" s="21">
        <v>6500</v>
      </c>
      <c r="G20" s="10"/>
      <c r="H20" s="27"/>
      <c r="I20" s="28"/>
      <c r="J20" s="19"/>
    </row>
    <row r="21" spans="2:10" ht="21">
      <c r="B21" s="30"/>
      <c r="D21" s="26" t="s">
        <v>458</v>
      </c>
      <c r="F21" s="21">
        <v>10218.5</v>
      </c>
      <c r="G21" s="10"/>
      <c r="H21" s="27"/>
      <c r="I21" s="28">
        <f>F13+F14+F15+F16+F17+F18+F19+F20+F21</f>
        <v>186952.8</v>
      </c>
      <c r="J21" s="19" t="s">
        <v>459</v>
      </c>
    </row>
    <row r="22" spans="1:10" ht="21">
      <c r="A22" s="14" t="s">
        <v>224</v>
      </c>
      <c r="B22" s="10" t="s">
        <v>406</v>
      </c>
      <c r="C22" s="10"/>
      <c r="D22" s="10"/>
      <c r="E22" s="10"/>
      <c r="F22" s="10"/>
      <c r="G22" s="10"/>
      <c r="H22" s="15"/>
      <c r="I22" s="31"/>
      <c r="J22" s="19"/>
    </row>
    <row r="23" spans="1:10" ht="21">
      <c r="A23" s="14"/>
      <c r="B23" s="10"/>
      <c r="C23" s="10"/>
      <c r="D23" s="10"/>
      <c r="E23" s="10"/>
      <c r="F23" s="10"/>
      <c r="G23" s="10"/>
      <c r="H23" s="15"/>
      <c r="I23" s="31"/>
      <c r="J23" s="19"/>
    </row>
    <row r="24" spans="1:11" ht="21">
      <c r="A24" s="14"/>
      <c r="B24" s="10"/>
      <c r="C24" s="10"/>
      <c r="D24" s="10"/>
      <c r="E24" s="10"/>
      <c r="F24" s="10"/>
      <c r="G24" s="10"/>
      <c r="H24" s="15"/>
      <c r="I24" s="10"/>
      <c r="J24" s="29"/>
      <c r="K24" s="16"/>
    </row>
    <row r="25" spans="1:11" ht="21">
      <c r="A25" s="16"/>
      <c r="B25" s="29"/>
      <c r="C25" s="16"/>
      <c r="D25" s="29"/>
      <c r="E25" s="16"/>
      <c r="F25" s="16"/>
      <c r="G25" s="29"/>
      <c r="H25" s="15"/>
      <c r="I25" s="32" t="s">
        <v>9</v>
      </c>
      <c r="J25" s="19" t="s">
        <v>32</v>
      </c>
      <c r="K25" s="16"/>
    </row>
    <row r="26" spans="1:10" ht="21">
      <c r="A26" s="14" t="s">
        <v>228</v>
      </c>
      <c r="B26" s="10" t="s">
        <v>410</v>
      </c>
      <c r="C26" s="10"/>
      <c r="D26" s="10"/>
      <c r="E26" s="10"/>
      <c r="F26" s="10"/>
      <c r="G26" s="10"/>
      <c r="H26" s="15"/>
      <c r="I26" s="18"/>
      <c r="J26" s="19"/>
    </row>
    <row r="27" spans="1:10" ht="21">
      <c r="A27" s="10" t="s">
        <v>229</v>
      </c>
      <c r="B27" s="10"/>
      <c r="C27" s="10"/>
      <c r="D27" s="10"/>
      <c r="E27" s="10"/>
      <c r="F27" s="10"/>
      <c r="G27" s="10"/>
      <c r="H27" s="15"/>
      <c r="I27" s="32"/>
      <c r="J27" s="19"/>
    </row>
    <row r="28" spans="1:10" ht="21">
      <c r="A28" s="17"/>
      <c r="B28" s="10"/>
      <c r="C28" s="10"/>
      <c r="D28" s="10"/>
      <c r="E28" s="10"/>
      <c r="F28" s="10"/>
      <c r="G28" s="10"/>
      <c r="H28" s="15"/>
      <c r="I28" s="32" t="s">
        <v>9</v>
      </c>
      <c r="J28" s="19" t="s">
        <v>32</v>
      </c>
    </row>
    <row r="29" spans="1:10" ht="21">
      <c r="A29" s="10"/>
      <c r="B29" s="10"/>
      <c r="C29" s="10"/>
      <c r="D29" s="10"/>
      <c r="E29" s="10"/>
      <c r="F29" s="10"/>
      <c r="G29" s="10"/>
      <c r="H29" s="15"/>
      <c r="I29" s="10"/>
      <c r="J29" s="29"/>
    </row>
    <row r="30" spans="1:10" ht="21.75" thickBot="1">
      <c r="A30" s="33" t="s">
        <v>429</v>
      </c>
      <c r="B30" s="33"/>
      <c r="C30" s="33"/>
      <c r="D30" s="33"/>
      <c r="E30" s="33"/>
      <c r="F30" s="33"/>
      <c r="G30" s="33"/>
      <c r="H30" s="34"/>
      <c r="I30" s="35">
        <f>I6-I21</f>
        <v>19647715.74</v>
      </c>
      <c r="J30" s="36" t="s">
        <v>32</v>
      </c>
    </row>
    <row r="31" spans="1:10" ht="21">
      <c r="A31" s="14" t="s">
        <v>230</v>
      </c>
      <c r="B31" s="10"/>
      <c r="C31" s="10"/>
      <c r="D31" s="10"/>
      <c r="E31" s="10"/>
      <c r="F31" s="37" t="s">
        <v>231</v>
      </c>
      <c r="G31" s="10"/>
      <c r="H31" s="10"/>
      <c r="I31" s="10"/>
      <c r="J31" s="29"/>
    </row>
    <row r="32" spans="1:10" ht="21">
      <c r="A32" s="14"/>
      <c r="B32" s="10"/>
      <c r="C32" s="10"/>
      <c r="D32" s="10"/>
      <c r="E32" s="10"/>
      <c r="F32" s="38"/>
      <c r="G32" s="10"/>
      <c r="H32" s="10"/>
      <c r="I32" s="10"/>
      <c r="J32" s="29"/>
    </row>
    <row r="33" spans="1:10" ht="21">
      <c r="A33" s="10" t="s">
        <v>407</v>
      </c>
      <c r="B33" s="10"/>
      <c r="C33" s="10"/>
      <c r="D33" s="10"/>
      <c r="E33" s="10"/>
      <c r="F33" s="15" t="s">
        <v>408</v>
      </c>
      <c r="G33" s="10"/>
      <c r="H33" s="10"/>
      <c r="I33" s="10"/>
      <c r="J33" s="29"/>
    </row>
    <row r="34" spans="1:10" ht="21">
      <c r="A34" s="10" t="s">
        <v>232</v>
      </c>
      <c r="B34" s="10"/>
      <c r="C34" s="10"/>
      <c r="D34" s="10"/>
      <c r="E34" s="10"/>
      <c r="F34" s="15" t="s">
        <v>233</v>
      </c>
      <c r="G34" s="10"/>
      <c r="H34" s="10"/>
      <c r="I34" s="10"/>
      <c r="J34" s="29"/>
    </row>
    <row r="35" spans="1:10" ht="21">
      <c r="A35" s="29" t="s">
        <v>234</v>
      </c>
      <c r="B35" s="10"/>
      <c r="C35" s="10"/>
      <c r="D35" s="10"/>
      <c r="E35" s="10"/>
      <c r="F35" s="15" t="s">
        <v>235</v>
      </c>
      <c r="G35" s="10"/>
      <c r="H35" s="10"/>
      <c r="I35" s="10"/>
      <c r="J35" s="29"/>
    </row>
    <row r="36" spans="1:10" ht="21.75" thickBot="1">
      <c r="A36" s="33"/>
      <c r="B36" s="33"/>
      <c r="C36" s="33"/>
      <c r="D36" s="33"/>
      <c r="E36" s="39"/>
      <c r="F36" s="440"/>
      <c r="G36" s="440"/>
      <c r="H36" s="440"/>
      <c r="I36" s="440"/>
      <c r="J36" s="40"/>
    </row>
  </sheetData>
  <sheetProtection/>
  <mergeCells count="5">
    <mergeCell ref="F3:J3"/>
    <mergeCell ref="F5:J5"/>
    <mergeCell ref="F36:I36"/>
    <mergeCell ref="B19:C19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I81" sqref="I81"/>
    </sheetView>
  </sheetViews>
  <sheetFormatPr defaultColWidth="9.140625" defaultRowHeight="12.75"/>
  <cols>
    <col min="1" max="1" width="5.140625" style="2" customWidth="1"/>
    <col min="2" max="2" width="53.8515625" style="2" customWidth="1"/>
    <col min="3" max="3" width="9.28125" style="2" customWidth="1"/>
    <col min="4" max="4" width="11.8515625" style="2" customWidth="1"/>
    <col min="5" max="5" width="3.140625" style="2" customWidth="1"/>
    <col min="6" max="6" width="13.421875" style="2" customWidth="1"/>
    <col min="7" max="7" width="4.00390625" style="2" customWidth="1"/>
    <col min="8" max="8" width="9.140625" style="2" customWidth="1"/>
    <col min="9" max="9" width="24.421875" style="252" customWidth="1"/>
    <col min="10" max="10" width="12.8515625" style="2" customWidth="1"/>
    <col min="11" max="16384" width="9.140625" style="2" customWidth="1"/>
  </cols>
  <sheetData>
    <row r="1" spans="1:7" ht="23.25">
      <c r="A1" s="500" t="s">
        <v>0</v>
      </c>
      <c r="B1" s="500"/>
      <c r="C1" s="500"/>
      <c r="D1" s="500"/>
      <c r="E1" s="500"/>
      <c r="F1" s="500"/>
      <c r="G1" s="500"/>
    </row>
    <row r="2" spans="1:7" ht="23.25">
      <c r="A2" s="500" t="s">
        <v>361</v>
      </c>
      <c r="B2" s="500"/>
      <c r="C2" s="500"/>
      <c r="D2" s="500"/>
      <c r="E2" s="500"/>
      <c r="F2" s="500"/>
      <c r="G2" s="500"/>
    </row>
    <row r="3" spans="1:7" ht="24" thickBot="1">
      <c r="A3" s="500" t="s">
        <v>422</v>
      </c>
      <c r="B3" s="500"/>
      <c r="C3" s="500"/>
      <c r="D3" s="500"/>
      <c r="E3" s="500"/>
      <c r="F3" s="500"/>
      <c r="G3" s="500"/>
    </row>
    <row r="4" spans="1:9" s="10" customFormat="1" ht="24" customHeight="1" thickBot="1">
      <c r="A4" s="253"/>
      <c r="B4" s="254" t="s">
        <v>423</v>
      </c>
      <c r="C4" s="255" t="s">
        <v>100</v>
      </c>
      <c r="D4" s="409" t="s">
        <v>45</v>
      </c>
      <c r="E4" s="409"/>
      <c r="F4" s="409" t="s">
        <v>101</v>
      </c>
      <c r="G4" s="409"/>
      <c r="I4" s="257"/>
    </row>
    <row r="5" spans="1:9" s="10" customFormat="1" ht="24" customHeight="1">
      <c r="A5" s="408" t="s">
        <v>102</v>
      </c>
      <c r="B5" s="408"/>
      <c r="C5" s="258"/>
      <c r="D5" s="259"/>
      <c r="E5" s="260"/>
      <c r="F5" s="261"/>
      <c r="G5" s="262"/>
      <c r="I5" s="257"/>
    </row>
    <row r="6" spans="1:9" s="10" customFormat="1" ht="24" customHeight="1">
      <c r="A6" s="407" t="s">
        <v>103</v>
      </c>
      <c r="B6" s="407"/>
      <c r="C6" s="263">
        <v>411000</v>
      </c>
      <c r="D6" s="261"/>
      <c r="E6" s="261"/>
      <c r="F6" s="261"/>
      <c r="G6" s="262"/>
      <c r="I6" s="257"/>
    </row>
    <row r="7" spans="1:9" s="10" customFormat="1" ht="24" customHeight="1">
      <c r="A7" s="264">
        <v>1</v>
      </c>
      <c r="B7" s="265" t="s">
        <v>104</v>
      </c>
      <c r="C7" s="266">
        <v>411001</v>
      </c>
      <c r="D7" s="267">
        <v>60000</v>
      </c>
      <c r="E7" s="268" t="s">
        <v>9</v>
      </c>
      <c r="F7" s="269">
        <v>77993</v>
      </c>
      <c r="G7" s="270">
        <v>50</v>
      </c>
      <c r="I7" s="257"/>
    </row>
    <row r="8" spans="1:9" s="10" customFormat="1" ht="24" customHeight="1">
      <c r="A8" s="271">
        <v>2</v>
      </c>
      <c r="B8" s="272" t="s">
        <v>105</v>
      </c>
      <c r="C8" s="273">
        <v>411002</v>
      </c>
      <c r="D8" s="274">
        <v>80000</v>
      </c>
      <c r="E8" s="275" t="s">
        <v>9</v>
      </c>
      <c r="F8" s="276">
        <v>38141</v>
      </c>
      <c r="G8" s="277">
        <v>57</v>
      </c>
      <c r="I8" s="257"/>
    </row>
    <row r="9" spans="1:9" s="10" customFormat="1" ht="24" customHeight="1">
      <c r="A9" s="271">
        <v>3</v>
      </c>
      <c r="B9" s="272" t="s">
        <v>106</v>
      </c>
      <c r="C9" s="273">
        <v>411003</v>
      </c>
      <c r="D9" s="274">
        <v>5000</v>
      </c>
      <c r="E9" s="278" t="s">
        <v>9</v>
      </c>
      <c r="F9" s="276">
        <v>7232</v>
      </c>
      <c r="G9" s="279" t="s">
        <v>9</v>
      </c>
      <c r="I9" s="257"/>
    </row>
    <row r="10" spans="1:9" s="10" customFormat="1" ht="24" customHeight="1">
      <c r="A10" s="271">
        <v>4</v>
      </c>
      <c r="B10" s="272" t="s">
        <v>107</v>
      </c>
      <c r="C10" s="273">
        <v>411004</v>
      </c>
      <c r="D10" s="280"/>
      <c r="E10" s="278"/>
      <c r="F10" s="276"/>
      <c r="G10" s="279"/>
      <c r="I10" s="257"/>
    </row>
    <row r="11" spans="1:9" s="10" customFormat="1" ht="24" customHeight="1">
      <c r="A11" s="271">
        <v>5</v>
      </c>
      <c r="B11" s="272" t="s">
        <v>108</v>
      </c>
      <c r="C11" s="273">
        <v>411005</v>
      </c>
      <c r="D11" s="280"/>
      <c r="E11" s="278"/>
      <c r="F11" s="276"/>
      <c r="G11" s="279"/>
      <c r="I11" s="257"/>
    </row>
    <row r="12" spans="1:9" s="10" customFormat="1" ht="24" customHeight="1">
      <c r="A12" s="271">
        <v>6</v>
      </c>
      <c r="B12" s="272" t="s">
        <v>362</v>
      </c>
      <c r="C12" s="273">
        <v>411006</v>
      </c>
      <c r="D12" s="281"/>
      <c r="E12" s="278"/>
      <c r="F12" s="276"/>
      <c r="G12" s="279"/>
      <c r="I12" s="257"/>
    </row>
    <row r="13" spans="1:9" s="10" customFormat="1" ht="24" customHeight="1">
      <c r="A13" s="271">
        <v>7</v>
      </c>
      <c r="B13" s="272" t="s">
        <v>363</v>
      </c>
      <c r="C13" s="258">
        <v>411007</v>
      </c>
      <c r="D13" s="261"/>
      <c r="E13" s="282"/>
      <c r="F13" s="283"/>
      <c r="G13" s="284"/>
      <c r="I13" s="257"/>
    </row>
    <row r="14" spans="1:9" s="10" customFormat="1" ht="24" customHeight="1" thickBot="1">
      <c r="A14" s="271">
        <v>8</v>
      </c>
      <c r="B14" s="272" t="s">
        <v>364</v>
      </c>
      <c r="C14" s="285">
        <v>411008</v>
      </c>
      <c r="D14" s="286"/>
      <c r="E14" s="287"/>
      <c r="F14" s="288"/>
      <c r="G14" s="289"/>
      <c r="I14" s="257"/>
    </row>
    <row r="15" spans="1:9" s="10" customFormat="1" ht="24" customHeight="1" thickBot="1">
      <c r="A15" s="290"/>
      <c r="B15" s="291" t="s">
        <v>35</v>
      </c>
      <c r="C15" s="285"/>
      <c r="D15" s="292">
        <f>SUM(D7:D14)</f>
        <v>145000</v>
      </c>
      <c r="E15" s="293"/>
      <c r="F15" s="294">
        <v>123367</v>
      </c>
      <c r="G15" s="365" t="s">
        <v>430</v>
      </c>
      <c r="I15" s="257"/>
    </row>
    <row r="16" spans="1:9" s="10" customFormat="1" ht="24" customHeight="1">
      <c r="A16" s="408" t="s">
        <v>109</v>
      </c>
      <c r="B16" s="408"/>
      <c r="C16" s="295">
        <v>412000</v>
      </c>
      <c r="D16" s="259"/>
      <c r="E16" s="261"/>
      <c r="F16" s="283"/>
      <c r="G16" s="284"/>
      <c r="I16" s="257"/>
    </row>
    <row r="17" spans="1:9" s="10" customFormat="1" ht="24" customHeight="1">
      <c r="A17" s="296">
        <v>1</v>
      </c>
      <c r="B17" s="297" t="s">
        <v>110</v>
      </c>
      <c r="C17" s="266">
        <v>412101</v>
      </c>
      <c r="D17" s="298"/>
      <c r="E17" s="299"/>
      <c r="F17" s="300"/>
      <c r="G17" s="301"/>
      <c r="I17" s="257"/>
    </row>
    <row r="18" spans="1:9" s="10" customFormat="1" ht="24" customHeight="1">
      <c r="A18" s="302">
        <v>2</v>
      </c>
      <c r="B18" s="272" t="s">
        <v>111</v>
      </c>
      <c r="C18" s="273">
        <v>412102</v>
      </c>
      <c r="D18" s="303"/>
      <c r="E18" s="281"/>
      <c r="F18" s="276"/>
      <c r="G18" s="279"/>
      <c r="I18" s="257"/>
    </row>
    <row r="19" spans="1:9" s="10" customFormat="1" ht="24" customHeight="1">
      <c r="A19" s="302">
        <v>3</v>
      </c>
      <c r="B19" s="272" t="s">
        <v>112</v>
      </c>
      <c r="C19" s="273">
        <v>412103</v>
      </c>
      <c r="D19" s="303"/>
      <c r="E19" s="281"/>
      <c r="F19" s="276"/>
      <c r="G19" s="279"/>
      <c r="I19" s="257"/>
    </row>
    <row r="20" spans="1:9" s="10" customFormat="1" ht="24" customHeight="1">
      <c r="A20" s="302">
        <v>4</v>
      </c>
      <c r="B20" s="272" t="s">
        <v>113</v>
      </c>
      <c r="C20" s="273">
        <v>412104</v>
      </c>
      <c r="D20" s="303"/>
      <c r="E20" s="304"/>
      <c r="F20" s="276"/>
      <c r="G20" s="279"/>
      <c r="I20" s="257"/>
    </row>
    <row r="21" spans="1:9" s="10" customFormat="1" ht="24" customHeight="1">
      <c r="A21" s="302">
        <v>5</v>
      </c>
      <c r="B21" s="272" t="s">
        <v>114</v>
      </c>
      <c r="C21" s="273">
        <v>412105</v>
      </c>
      <c r="D21" s="303"/>
      <c r="E21" s="281"/>
      <c r="F21" s="276"/>
      <c r="G21" s="279"/>
      <c r="I21" s="257"/>
    </row>
    <row r="22" spans="1:9" s="10" customFormat="1" ht="24" customHeight="1">
      <c r="A22" s="302">
        <v>6</v>
      </c>
      <c r="B22" s="272" t="s">
        <v>115</v>
      </c>
      <c r="C22" s="273">
        <v>412106</v>
      </c>
      <c r="D22" s="303"/>
      <c r="E22" s="281"/>
      <c r="F22" s="276"/>
      <c r="G22" s="279"/>
      <c r="I22" s="257">
        <v>19822.06</v>
      </c>
    </row>
    <row r="23" spans="1:9" s="10" customFormat="1" ht="24" customHeight="1">
      <c r="A23" s="302">
        <v>7</v>
      </c>
      <c r="B23" s="272" t="s">
        <v>116</v>
      </c>
      <c r="C23" s="273">
        <v>412107</v>
      </c>
      <c r="D23" s="303">
        <v>38000</v>
      </c>
      <c r="E23" s="278" t="s">
        <v>9</v>
      </c>
      <c r="F23" s="276">
        <v>44440</v>
      </c>
      <c r="G23" s="279" t="s">
        <v>9</v>
      </c>
      <c r="I23" s="257"/>
    </row>
    <row r="24" spans="1:9" s="10" customFormat="1" ht="24" customHeight="1">
      <c r="A24" s="302">
        <v>8</v>
      </c>
      <c r="B24" s="272" t="s">
        <v>117</v>
      </c>
      <c r="C24" s="273">
        <v>412108</v>
      </c>
      <c r="D24" s="303"/>
      <c r="E24" s="281"/>
      <c r="F24" s="276"/>
      <c r="G24" s="279"/>
      <c r="I24" s="257"/>
    </row>
    <row r="25" spans="1:9" s="10" customFormat="1" ht="24" customHeight="1">
      <c r="A25" s="302">
        <v>9</v>
      </c>
      <c r="B25" s="272" t="s">
        <v>118</v>
      </c>
      <c r="C25" s="273"/>
      <c r="D25" s="303"/>
      <c r="E25" s="281"/>
      <c r="F25" s="276"/>
      <c r="G25" s="279"/>
      <c r="I25" s="257"/>
    </row>
    <row r="26" spans="1:9" s="10" customFormat="1" ht="24" customHeight="1">
      <c r="A26" s="302"/>
      <c r="B26" s="272" t="s">
        <v>119</v>
      </c>
      <c r="C26" s="273">
        <v>412109</v>
      </c>
      <c r="D26" s="303"/>
      <c r="E26" s="281"/>
      <c r="F26" s="276"/>
      <c r="G26" s="279"/>
      <c r="I26" s="257"/>
    </row>
    <row r="27" spans="1:9" s="10" customFormat="1" ht="24" customHeight="1">
      <c r="A27" s="302">
        <v>10</v>
      </c>
      <c r="B27" s="272" t="s">
        <v>120</v>
      </c>
      <c r="C27" s="273">
        <v>412110</v>
      </c>
      <c r="D27" s="303"/>
      <c r="E27" s="281"/>
      <c r="F27" s="276"/>
      <c r="G27" s="279"/>
      <c r="I27" s="257"/>
    </row>
    <row r="28" spans="1:9" s="10" customFormat="1" ht="24" customHeight="1">
      <c r="A28" s="302">
        <v>11</v>
      </c>
      <c r="B28" s="272" t="s">
        <v>121</v>
      </c>
      <c r="C28" s="273">
        <v>412111</v>
      </c>
      <c r="D28" s="303"/>
      <c r="E28" s="281"/>
      <c r="F28" s="276"/>
      <c r="G28" s="279"/>
      <c r="I28" s="257"/>
    </row>
    <row r="29" spans="1:9" s="10" customFormat="1" ht="24" customHeight="1">
      <c r="A29" s="302"/>
      <c r="B29" s="272" t="s">
        <v>122</v>
      </c>
      <c r="C29" s="273"/>
      <c r="D29" s="303"/>
      <c r="E29" s="281"/>
      <c r="F29" s="276"/>
      <c r="G29" s="279"/>
      <c r="I29" s="257"/>
    </row>
    <row r="30" spans="1:9" s="10" customFormat="1" ht="24" customHeight="1">
      <c r="A30" s="302">
        <v>12</v>
      </c>
      <c r="B30" s="272" t="s">
        <v>123</v>
      </c>
      <c r="C30" s="273">
        <v>412112</v>
      </c>
      <c r="D30" s="303"/>
      <c r="E30" s="281"/>
      <c r="F30" s="276"/>
      <c r="G30" s="279"/>
      <c r="I30" s="257"/>
    </row>
    <row r="31" spans="1:9" s="10" customFormat="1" ht="24" customHeight="1">
      <c r="A31" s="302">
        <v>13</v>
      </c>
      <c r="B31" s="272" t="s">
        <v>124</v>
      </c>
      <c r="C31" s="273">
        <v>412113</v>
      </c>
      <c r="D31" s="303"/>
      <c r="E31" s="281"/>
      <c r="F31" s="276"/>
      <c r="G31" s="279"/>
      <c r="I31" s="257"/>
    </row>
    <row r="32" spans="1:9" s="10" customFormat="1" ht="24" customHeight="1">
      <c r="A32" s="302">
        <v>14</v>
      </c>
      <c r="B32" s="272" t="s">
        <v>365</v>
      </c>
      <c r="C32" s="273">
        <v>412114</v>
      </c>
      <c r="D32" s="303"/>
      <c r="E32" s="281"/>
      <c r="F32" s="276"/>
      <c r="G32" s="279"/>
      <c r="I32" s="257"/>
    </row>
    <row r="33" spans="1:9" s="10" customFormat="1" ht="24" customHeight="1">
      <c r="A33" s="302">
        <v>15</v>
      </c>
      <c r="B33" s="272" t="s">
        <v>125</v>
      </c>
      <c r="C33" s="273">
        <v>412115</v>
      </c>
      <c r="D33" s="303"/>
      <c r="E33" s="281"/>
      <c r="F33" s="276"/>
      <c r="G33" s="279"/>
      <c r="I33" s="257"/>
    </row>
    <row r="34" spans="1:9" s="10" customFormat="1" ht="24" customHeight="1">
      <c r="A34" s="302">
        <v>16</v>
      </c>
      <c r="B34" s="272" t="s">
        <v>126</v>
      </c>
      <c r="C34" s="273">
        <v>412116</v>
      </c>
      <c r="D34" s="303"/>
      <c r="E34" s="281"/>
      <c r="F34" s="276"/>
      <c r="G34" s="279"/>
      <c r="I34" s="257"/>
    </row>
    <row r="35" spans="1:9" s="10" customFormat="1" ht="24" customHeight="1">
      <c r="A35" s="302">
        <v>17</v>
      </c>
      <c r="B35" s="272" t="s">
        <v>366</v>
      </c>
      <c r="C35" s="273">
        <v>412117</v>
      </c>
      <c r="D35" s="303"/>
      <c r="E35" s="281"/>
      <c r="F35" s="276"/>
      <c r="G35" s="279"/>
      <c r="I35" s="257"/>
    </row>
    <row r="36" spans="1:9" s="10" customFormat="1" ht="24" customHeight="1">
      <c r="A36" s="302">
        <v>18</v>
      </c>
      <c r="B36" s="272" t="s">
        <v>127</v>
      </c>
      <c r="C36" s="273">
        <v>412118</v>
      </c>
      <c r="D36" s="303"/>
      <c r="E36" s="281"/>
      <c r="F36" s="276"/>
      <c r="G36" s="279"/>
      <c r="I36" s="257"/>
    </row>
    <row r="37" spans="1:9" s="10" customFormat="1" ht="24" customHeight="1">
      <c r="A37" s="302"/>
      <c r="B37" s="272" t="s">
        <v>128</v>
      </c>
      <c r="C37" s="273"/>
      <c r="D37" s="303"/>
      <c r="E37" s="281"/>
      <c r="F37" s="276"/>
      <c r="G37" s="279"/>
      <c r="I37" s="257"/>
    </row>
    <row r="38" spans="1:9" s="10" customFormat="1" ht="24" customHeight="1">
      <c r="A38" s="302">
        <v>19</v>
      </c>
      <c r="B38" s="305" t="s">
        <v>129</v>
      </c>
      <c r="C38" s="273">
        <v>412119</v>
      </c>
      <c r="D38" s="303"/>
      <c r="E38" s="281"/>
      <c r="F38" s="276"/>
      <c r="G38" s="279"/>
      <c r="I38" s="257"/>
    </row>
    <row r="39" spans="1:9" s="10" customFormat="1" ht="24" customHeight="1">
      <c r="A39" s="302">
        <v>20</v>
      </c>
      <c r="B39" s="272" t="s">
        <v>130</v>
      </c>
      <c r="C39" s="273">
        <v>412120</v>
      </c>
      <c r="D39" s="303"/>
      <c r="E39" s="281"/>
      <c r="F39" s="306"/>
      <c r="G39" s="279"/>
      <c r="I39" s="257"/>
    </row>
    <row r="40" spans="1:9" s="10" customFormat="1" ht="24" customHeight="1">
      <c r="A40" s="307">
        <v>21</v>
      </c>
      <c r="B40" s="308" t="s">
        <v>131</v>
      </c>
      <c r="C40" s="273">
        <v>412121</v>
      </c>
      <c r="D40" s="309"/>
      <c r="E40" s="310"/>
      <c r="F40" s="311"/>
      <c r="G40" s="312"/>
      <c r="I40" s="257"/>
    </row>
    <row r="41" spans="1:9" s="10" customFormat="1" ht="24" customHeight="1">
      <c r="A41" s="302">
        <v>22</v>
      </c>
      <c r="B41" s="272" t="s">
        <v>132</v>
      </c>
      <c r="C41" s="273">
        <v>412122</v>
      </c>
      <c r="D41" s="303"/>
      <c r="E41" s="281"/>
      <c r="F41" s="276"/>
      <c r="G41" s="279"/>
      <c r="I41" s="257"/>
    </row>
    <row r="42" spans="1:9" s="10" customFormat="1" ht="24" customHeight="1">
      <c r="A42" s="307">
        <v>23</v>
      </c>
      <c r="B42" s="272" t="s">
        <v>133</v>
      </c>
      <c r="C42" s="273">
        <v>412123</v>
      </c>
      <c r="D42" s="303"/>
      <c r="E42" s="281"/>
      <c r="F42" s="276"/>
      <c r="G42" s="279"/>
      <c r="I42" s="257"/>
    </row>
    <row r="43" spans="1:9" s="10" customFormat="1" ht="24" customHeight="1">
      <c r="A43" s="302">
        <v>24</v>
      </c>
      <c r="B43" s="272" t="s">
        <v>134</v>
      </c>
      <c r="C43" s="273">
        <v>412124</v>
      </c>
      <c r="D43" s="303"/>
      <c r="E43" s="281"/>
      <c r="F43" s="276"/>
      <c r="G43" s="279"/>
      <c r="I43" s="257"/>
    </row>
    <row r="44" spans="1:9" s="10" customFormat="1" ht="24" customHeight="1">
      <c r="A44" s="307">
        <v>25</v>
      </c>
      <c r="B44" s="272" t="s">
        <v>135</v>
      </c>
      <c r="C44" s="273">
        <v>412125</v>
      </c>
      <c r="D44" s="303"/>
      <c r="E44" s="281"/>
      <c r="F44" s="276"/>
      <c r="G44" s="279"/>
      <c r="I44" s="257"/>
    </row>
    <row r="45" spans="1:9" s="10" customFormat="1" ht="24" customHeight="1">
      <c r="A45" s="313"/>
      <c r="B45" s="272" t="s">
        <v>136</v>
      </c>
      <c r="C45" s="273"/>
      <c r="D45" s="303"/>
      <c r="E45" s="281"/>
      <c r="F45" s="276"/>
      <c r="G45" s="279"/>
      <c r="I45" s="257"/>
    </row>
    <row r="46" spans="1:9" s="10" customFormat="1" ht="24" customHeight="1">
      <c r="A46" s="302">
        <v>26</v>
      </c>
      <c r="B46" s="272" t="s">
        <v>137</v>
      </c>
      <c r="C46" s="273">
        <v>412126</v>
      </c>
      <c r="D46" s="303"/>
      <c r="E46" s="281"/>
      <c r="F46" s="276"/>
      <c r="G46" s="279"/>
      <c r="I46" s="257"/>
    </row>
    <row r="47" spans="1:9" s="10" customFormat="1" ht="24" customHeight="1">
      <c r="A47" s="307">
        <v>27</v>
      </c>
      <c r="B47" s="272" t="s">
        <v>138</v>
      </c>
      <c r="C47" s="273">
        <v>412127</v>
      </c>
      <c r="D47" s="303"/>
      <c r="E47" s="281"/>
      <c r="F47" s="276"/>
      <c r="G47" s="279"/>
      <c r="I47" s="257"/>
    </row>
    <row r="48" spans="1:9" s="10" customFormat="1" ht="24" customHeight="1">
      <c r="A48" s="302">
        <v>28</v>
      </c>
      <c r="B48" s="272" t="s">
        <v>139</v>
      </c>
      <c r="C48" s="273">
        <v>412128</v>
      </c>
      <c r="D48" s="303"/>
      <c r="E48" s="281"/>
      <c r="F48" s="276">
        <v>420</v>
      </c>
      <c r="G48" s="279" t="s">
        <v>9</v>
      </c>
      <c r="I48" s="257"/>
    </row>
    <row r="49" spans="1:9" s="10" customFormat="1" ht="24" customHeight="1">
      <c r="A49" s="307">
        <v>29</v>
      </c>
      <c r="B49" s="272" t="s">
        <v>140</v>
      </c>
      <c r="C49" s="273">
        <v>412199</v>
      </c>
      <c r="D49" s="303"/>
      <c r="E49" s="281"/>
      <c r="F49" s="276">
        <v>6</v>
      </c>
      <c r="G49" s="279" t="s">
        <v>9</v>
      </c>
      <c r="I49" s="257"/>
    </row>
    <row r="50" spans="1:9" s="10" customFormat="1" ht="24" customHeight="1">
      <c r="A50" s="302">
        <v>30</v>
      </c>
      <c r="B50" s="272" t="s">
        <v>141</v>
      </c>
      <c r="C50" s="273">
        <v>412201</v>
      </c>
      <c r="D50" s="303"/>
      <c r="E50" s="281"/>
      <c r="F50" s="276"/>
      <c r="G50" s="279"/>
      <c r="I50" s="257"/>
    </row>
    <row r="51" spans="1:9" s="10" customFormat="1" ht="24" customHeight="1">
      <c r="A51" s="302">
        <v>31</v>
      </c>
      <c r="B51" s="272" t="s">
        <v>142</v>
      </c>
      <c r="C51" s="273">
        <v>412202</v>
      </c>
      <c r="D51" s="314"/>
      <c r="E51" s="310"/>
      <c r="F51" s="311">
        <v>400</v>
      </c>
      <c r="G51" s="312" t="s">
        <v>9</v>
      </c>
      <c r="I51" s="257"/>
    </row>
    <row r="52" spans="1:9" s="10" customFormat="1" ht="24" customHeight="1">
      <c r="A52" s="302">
        <v>32</v>
      </c>
      <c r="B52" s="272" t="s">
        <v>143</v>
      </c>
      <c r="C52" s="273">
        <v>412203</v>
      </c>
      <c r="D52" s="315"/>
      <c r="E52" s="316"/>
      <c r="F52" s="317"/>
      <c r="G52" s="318"/>
      <c r="I52" s="257"/>
    </row>
    <row r="53" spans="1:9" s="10" customFormat="1" ht="24" customHeight="1">
      <c r="A53" s="302">
        <v>33</v>
      </c>
      <c r="B53" s="272" t="s">
        <v>144</v>
      </c>
      <c r="C53" s="273">
        <v>412204</v>
      </c>
      <c r="D53" s="315"/>
      <c r="E53" s="316"/>
      <c r="F53" s="317"/>
      <c r="G53" s="318"/>
      <c r="I53" s="257"/>
    </row>
    <row r="54" spans="1:9" s="10" customFormat="1" ht="24" customHeight="1">
      <c r="A54" s="302"/>
      <c r="B54" s="272" t="s">
        <v>145</v>
      </c>
      <c r="C54" s="273"/>
      <c r="D54" s="315"/>
      <c r="E54" s="316"/>
      <c r="F54" s="317"/>
      <c r="G54" s="318"/>
      <c r="I54" s="257"/>
    </row>
    <row r="55" spans="1:9" s="10" customFormat="1" ht="24" customHeight="1">
      <c r="A55" s="302">
        <v>34</v>
      </c>
      <c r="B55" s="272" t="s">
        <v>146</v>
      </c>
      <c r="C55" s="273">
        <v>412205</v>
      </c>
      <c r="D55" s="315"/>
      <c r="E55" s="316"/>
      <c r="F55" s="317"/>
      <c r="G55" s="318"/>
      <c r="I55" s="257"/>
    </row>
    <row r="56" spans="1:9" s="10" customFormat="1" ht="24" customHeight="1">
      <c r="A56" s="302">
        <v>35</v>
      </c>
      <c r="B56" s="272" t="s">
        <v>147</v>
      </c>
      <c r="C56" s="273">
        <v>412206</v>
      </c>
      <c r="D56" s="315"/>
      <c r="E56" s="316"/>
      <c r="F56" s="317"/>
      <c r="G56" s="318"/>
      <c r="I56" s="257"/>
    </row>
    <row r="57" spans="1:9" s="10" customFormat="1" ht="24" customHeight="1">
      <c r="A57" s="302">
        <v>36</v>
      </c>
      <c r="B57" s="272" t="s">
        <v>148</v>
      </c>
      <c r="C57" s="273">
        <v>412207</v>
      </c>
      <c r="D57" s="315"/>
      <c r="E57" s="316"/>
      <c r="F57" s="317"/>
      <c r="G57" s="318"/>
      <c r="I57" s="257"/>
    </row>
    <row r="58" spans="1:9" s="10" customFormat="1" ht="24" customHeight="1">
      <c r="A58" s="302">
        <v>37</v>
      </c>
      <c r="B58" s="272" t="s">
        <v>149</v>
      </c>
      <c r="C58" s="273">
        <v>412208</v>
      </c>
      <c r="D58" s="315"/>
      <c r="E58" s="316"/>
      <c r="F58" s="317"/>
      <c r="G58" s="318"/>
      <c r="I58" s="257"/>
    </row>
    <row r="59" spans="1:9" s="10" customFormat="1" ht="24" customHeight="1">
      <c r="A59" s="302">
        <v>38</v>
      </c>
      <c r="B59" s="272" t="s">
        <v>150</v>
      </c>
      <c r="C59" s="273">
        <v>412209</v>
      </c>
      <c r="D59" s="315"/>
      <c r="E59" s="316"/>
      <c r="F59" s="317"/>
      <c r="G59" s="318"/>
      <c r="I59" s="257"/>
    </row>
    <row r="60" spans="1:9" s="10" customFormat="1" ht="24" customHeight="1">
      <c r="A60" s="302">
        <v>39</v>
      </c>
      <c r="B60" s="272" t="s">
        <v>151</v>
      </c>
      <c r="C60" s="273">
        <v>412210</v>
      </c>
      <c r="D60" s="315">
        <v>30000</v>
      </c>
      <c r="E60" s="319" t="s">
        <v>9</v>
      </c>
      <c r="F60" s="317">
        <v>56578</v>
      </c>
      <c r="G60" s="318" t="s">
        <v>9</v>
      </c>
      <c r="I60" s="257"/>
    </row>
    <row r="61" spans="1:9" s="10" customFormat="1" ht="24" customHeight="1">
      <c r="A61" s="302">
        <v>40</v>
      </c>
      <c r="B61" s="272" t="s">
        <v>367</v>
      </c>
      <c r="C61" s="273">
        <v>412211</v>
      </c>
      <c r="D61" s="315"/>
      <c r="E61" s="316"/>
      <c r="F61" s="317"/>
      <c r="G61" s="318"/>
      <c r="I61" s="257"/>
    </row>
    <row r="62" spans="1:9" s="10" customFormat="1" ht="24" customHeight="1">
      <c r="A62" s="302">
        <v>41</v>
      </c>
      <c r="B62" s="272" t="s">
        <v>152</v>
      </c>
      <c r="C62" s="273">
        <v>412299</v>
      </c>
      <c r="D62" s="315"/>
      <c r="E62" s="316"/>
      <c r="F62" s="317"/>
      <c r="G62" s="318"/>
      <c r="I62" s="257"/>
    </row>
    <row r="63" spans="1:9" s="10" customFormat="1" ht="24" customHeight="1">
      <c r="A63" s="302">
        <v>42</v>
      </c>
      <c r="B63" s="272" t="s">
        <v>153</v>
      </c>
      <c r="C63" s="273">
        <v>412301</v>
      </c>
      <c r="D63" s="315"/>
      <c r="E63" s="316"/>
      <c r="F63" s="317"/>
      <c r="G63" s="318"/>
      <c r="I63" s="257"/>
    </row>
    <row r="64" spans="1:9" s="10" customFormat="1" ht="24" customHeight="1">
      <c r="A64" s="302">
        <v>43</v>
      </c>
      <c r="B64" s="272" t="s">
        <v>154</v>
      </c>
      <c r="C64" s="273">
        <v>412302</v>
      </c>
      <c r="D64" s="315"/>
      <c r="E64" s="316"/>
      <c r="F64" s="317"/>
      <c r="G64" s="318"/>
      <c r="I64" s="257"/>
    </row>
    <row r="65" spans="1:9" s="10" customFormat="1" ht="24" customHeight="1">
      <c r="A65" s="302">
        <v>44</v>
      </c>
      <c r="B65" s="272" t="s">
        <v>155</v>
      </c>
      <c r="C65" s="273">
        <v>412303</v>
      </c>
      <c r="D65" s="315"/>
      <c r="E65" s="316"/>
      <c r="F65" s="317"/>
      <c r="G65" s="318"/>
      <c r="I65" s="257"/>
    </row>
    <row r="66" spans="1:9" s="10" customFormat="1" ht="24" customHeight="1">
      <c r="A66" s="302"/>
      <c r="B66" s="272" t="s">
        <v>156</v>
      </c>
      <c r="C66" s="273"/>
      <c r="D66" s="315"/>
      <c r="E66" s="316"/>
      <c r="F66" s="317"/>
      <c r="G66" s="318"/>
      <c r="I66" s="257"/>
    </row>
    <row r="67" spans="1:9" s="10" customFormat="1" ht="24" customHeight="1">
      <c r="A67" s="302">
        <v>45</v>
      </c>
      <c r="B67" s="272" t="s">
        <v>157</v>
      </c>
      <c r="C67" s="273">
        <v>412304</v>
      </c>
      <c r="D67" s="315"/>
      <c r="E67" s="316"/>
      <c r="F67" s="317"/>
      <c r="G67" s="318"/>
      <c r="I67" s="257"/>
    </row>
    <row r="68" spans="1:9" s="10" customFormat="1" ht="24" customHeight="1">
      <c r="A68" s="302"/>
      <c r="B68" s="272" t="s">
        <v>368</v>
      </c>
      <c r="C68" s="273"/>
      <c r="D68" s="315"/>
      <c r="E68" s="316"/>
      <c r="F68" s="317"/>
      <c r="G68" s="318"/>
      <c r="I68" s="257"/>
    </row>
    <row r="69" spans="1:9" s="10" customFormat="1" ht="24" customHeight="1">
      <c r="A69" s="302">
        <v>46</v>
      </c>
      <c r="B69" s="272" t="s">
        <v>158</v>
      </c>
      <c r="C69" s="273">
        <v>412305</v>
      </c>
      <c r="D69" s="315"/>
      <c r="E69" s="316"/>
      <c r="F69" s="317"/>
      <c r="G69" s="318"/>
      <c r="I69" s="257"/>
    </row>
    <row r="70" spans="1:9" s="10" customFormat="1" ht="24" customHeight="1">
      <c r="A70" s="302">
        <v>47</v>
      </c>
      <c r="B70" s="272" t="s">
        <v>159</v>
      </c>
      <c r="C70" s="273">
        <v>412306</v>
      </c>
      <c r="D70" s="315"/>
      <c r="E70" s="316"/>
      <c r="F70" s="317"/>
      <c r="G70" s="318"/>
      <c r="I70" s="257"/>
    </row>
    <row r="71" spans="1:9" s="10" customFormat="1" ht="24" customHeight="1">
      <c r="A71" s="302">
        <v>48</v>
      </c>
      <c r="B71" s="272" t="s">
        <v>160</v>
      </c>
      <c r="C71" s="273">
        <v>412307</v>
      </c>
      <c r="D71" s="315"/>
      <c r="E71" s="316"/>
      <c r="F71" s="317"/>
      <c r="G71" s="318"/>
      <c r="I71" s="257"/>
    </row>
    <row r="72" spans="1:9" s="10" customFormat="1" ht="24" customHeight="1">
      <c r="A72" s="302">
        <v>49</v>
      </c>
      <c r="B72" s="272" t="s">
        <v>161</v>
      </c>
      <c r="C72" s="273">
        <v>412308</v>
      </c>
      <c r="D72" s="315"/>
      <c r="E72" s="316"/>
      <c r="F72" s="317"/>
      <c r="G72" s="318"/>
      <c r="I72" s="257"/>
    </row>
    <row r="73" spans="1:9" s="10" customFormat="1" ht="24" customHeight="1" thickBot="1">
      <c r="A73" s="320">
        <v>50</v>
      </c>
      <c r="B73" s="262" t="s">
        <v>162</v>
      </c>
      <c r="C73" s="258">
        <v>412399</v>
      </c>
      <c r="D73" s="321"/>
      <c r="E73" s="322"/>
      <c r="F73" s="323"/>
      <c r="G73" s="324"/>
      <c r="I73" s="257"/>
    </row>
    <row r="74" spans="1:9" s="10" customFormat="1" ht="24" customHeight="1" thickBot="1">
      <c r="A74" s="325"/>
      <c r="B74" s="326" t="s">
        <v>35</v>
      </c>
      <c r="C74" s="327"/>
      <c r="D74" s="328">
        <v>68000</v>
      </c>
      <c r="E74" s="329" t="s">
        <v>9</v>
      </c>
      <c r="F74" s="330">
        <v>101844</v>
      </c>
      <c r="G74" s="254" t="s">
        <v>9</v>
      </c>
      <c r="I74" s="257"/>
    </row>
    <row r="75" spans="1:9" s="10" customFormat="1" ht="24" customHeight="1">
      <c r="A75" s="408" t="s">
        <v>163</v>
      </c>
      <c r="B75" s="408"/>
      <c r="C75" s="295">
        <v>413000</v>
      </c>
      <c r="D75" s="331"/>
      <c r="E75" s="332"/>
      <c r="F75" s="283"/>
      <c r="G75" s="284"/>
      <c r="I75" s="257">
        <v>13980</v>
      </c>
    </row>
    <row r="76" spans="1:9" s="10" customFormat="1" ht="24" customHeight="1">
      <c r="A76" s="296">
        <v>1</v>
      </c>
      <c r="B76" s="297" t="s">
        <v>164</v>
      </c>
      <c r="C76" s="266">
        <v>413001</v>
      </c>
      <c r="D76" s="298"/>
      <c r="E76" s="333"/>
      <c r="F76" s="333"/>
      <c r="G76" s="301"/>
      <c r="I76" s="257">
        <v>600</v>
      </c>
    </row>
    <row r="77" spans="1:9" s="10" customFormat="1" ht="24" customHeight="1">
      <c r="A77" s="302">
        <v>2</v>
      </c>
      <c r="B77" s="272" t="s">
        <v>165</v>
      </c>
      <c r="C77" s="273">
        <v>413002</v>
      </c>
      <c r="D77" s="303"/>
      <c r="E77" s="281"/>
      <c r="F77" s="334"/>
      <c r="G77" s="279"/>
      <c r="I77" s="257">
        <v>100</v>
      </c>
    </row>
    <row r="78" spans="1:9" s="10" customFormat="1" ht="24" customHeight="1">
      <c r="A78" s="302">
        <v>3</v>
      </c>
      <c r="B78" s="272" t="s">
        <v>166</v>
      </c>
      <c r="C78" s="273">
        <v>413003</v>
      </c>
      <c r="D78" s="303">
        <v>90000</v>
      </c>
      <c r="E78" s="275" t="s">
        <v>9</v>
      </c>
      <c r="F78" s="334">
        <v>208172</v>
      </c>
      <c r="G78" s="279">
        <v>82</v>
      </c>
      <c r="I78" s="257">
        <f>SUM(I75:I77)</f>
        <v>14680</v>
      </c>
    </row>
    <row r="79" spans="1:9" s="10" customFormat="1" ht="24" customHeight="1">
      <c r="A79" s="302">
        <v>4</v>
      </c>
      <c r="B79" s="272" t="s">
        <v>167</v>
      </c>
      <c r="C79" s="273">
        <v>413004</v>
      </c>
      <c r="D79" s="303"/>
      <c r="E79" s="281"/>
      <c r="F79" s="281"/>
      <c r="G79" s="279"/>
      <c r="I79" s="257"/>
    </row>
    <row r="80" spans="1:9" s="10" customFormat="1" ht="24" customHeight="1">
      <c r="A80" s="302">
        <v>5</v>
      </c>
      <c r="B80" s="272" t="s">
        <v>168</v>
      </c>
      <c r="C80" s="273">
        <v>413005</v>
      </c>
      <c r="D80" s="335"/>
      <c r="E80" s="336"/>
      <c r="F80" s="336"/>
      <c r="G80" s="337"/>
      <c r="I80" s="257"/>
    </row>
    <row r="81" spans="1:9" s="10" customFormat="1" ht="24" customHeight="1" thickBot="1">
      <c r="A81" s="302">
        <v>6</v>
      </c>
      <c r="B81" s="272" t="s">
        <v>169</v>
      </c>
      <c r="C81" s="285">
        <v>413999</v>
      </c>
      <c r="D81" s="338"/>
      <c r="E81" s="286"/>
      <c r="F81" s="286"/>
      <c r="G81" s="289"/>
      <c r="I81" s="257"/>
    </row>
    <row r="82" spans="1:9" s="10" customFormat="1" ht="24" customHeight="1" thickBot="1">
      <c r="A82" s="290"/>
      <c r="B82" s="291" t="s">
        <v>35</v>
      </c>
      <c r="C82" s="285"/>
      <c r="D82" s="339">
        <f>SUM(D76:D81)</f>
        <v>90000</v>
      </c>
      <c r="E82" s="293" t="s">
        <v>7</v>
      </c>
      <c r="F82" s="340">
        <v>208172</v>
      </c>
      <c r="G82" s="341" t="s">
        <v>431</v>
      </c>
      <c r="I82" s="257"/>
    </row>
    <row r="83" spans="1:9" s="10" customFormat="1" ht="24" customHeight="1">
      <c r="A83" s="408" t="s">
        <v>170</v>
      </c>
      <c r="B83" s="408"/>
      <c r="C83" s="295">
        <v>414000</v>
      </c>
      <c r="D83" s="331"/>
      <c r="E83" s="261"/>
      <c r="F83" s="283"/>
      <c r="G83" s="284"/>
      <c r="I83" s="257"/>
    </row>
    <row r="84" spans="1:9" s="10" customFormat="1" ht="24" customHeight="1">
      <c r="A84" s="302">
        <v>1</v>
      </c>
      <c r="B84" s="272" t="s">
        <v>171</v>
      </c>
      <c r="C84" s="273">
        <v>414001</v>
      </c>
      <c r="D84" s="281"/>
      <c r="E84" s="281"/>
      <c r="F84" s="276"/>
      <c r="G84" s="279"/>
      <c r="I84" s="257"/>
    </row>
    <row r="85" spans="1:9" s="10" customFormat="1" ht="24" customHeight="1">
      <c r="A85" s="302">
        <v>2</v>
      </c>
      <c r="B85" s="272" t="s">
        <v>172</v>
      </c>
      <c r="C85" s="273">
        <v>414002</v>
      </c>
      <c r="D85" s="281"/>
      <c r="E85" s="281"/>
      <c r="F85" s="276"/>
      <c r="G85" s="279"/>
      <c r="I85" s="257"/>
    </row>
    <row r="86" spans="1:9" s="10" customFormat="1" ht="24" customHeight="1">
      <c r="A86" s="302">
        <v>3</v>
      </c>
      <c r="B86" s="272" t="s">
        <v>173</v>
      </c>
      <c r="C86" s="273">
        <v>414003</v>
      </c>
      <c r="D86" s="281"/>
      <c r="E86" s="281"/>
      <c r="F86" s="276"/>
      <c r="G86" s="279"/>
      <c r="I86" s="257"/>
    </row>
    <row r="87" spans="1:9" s="10" customFormat="1" ht="24" customHeight="1">
      <c r="A87" s="302">
        <v>4</v>
      </c>
      <c r="B87" s="272" t="s">
        <v>174</v>
      </c>
      <c r="C87" s="273">
        <v>414004</v>
      </c>
      <c r="D87" s="281"/>
      <c r="E87" s="281"/>
      <c r="F87" s="276"/>
      <c r="G87" s="279"/>
      <c r="I87" s="257"/>
    </row>
    <row r="88" spans="1:9" s="10" customFormat="1" ht="24" customHeight="1">
      <c r="A88" s="302"/>
      <c r="B88" s="272" t="s">
        <v>175</v>
      </c>
      <c r="C88" s="273"/>
      <c r="D88" s="281"/>
      <c r="E88" s="281"/>
      <c r="F88" s="276"/>
      <c r="G88" s="279"/>
      <c r="I88" s="257"/>
    </row>
    <row r="89" spans="1:9" s="10" customFormat="1" ht="24" customHeight="1">
      <c r="A89" s="302">
        <v>5</v>
      </c>
      <c r="B89" s="272" t="s">
        <v>176</v>
      </c>
      <c r="C89" s="273">
        <v>414005</v>
      </c>
      <c r="D89" s="281"/>
      <c r="E89" s="281"/>
      <c r="F89" s="276"/>
      <c r="G89" s="279"/>
      <c r="I89" s="257"/>
    </row>
    <row r="90" spans="1:9" s="10" customFormat="1" ht="24" customHeight="1">
      <c r="A90" s="302">
        <v>6</v>
      </c>
      <c r="B90" s="272" t="s">
        <v>54</v>
      </c>
      <c r="C90" s="273">
        <v>414006</v>
      </c>
      <c r="D90" s="281"/>
      <c r="E90" s="281"/>
      <c r="F90" s="276"/>
      <c r="G90" s="279"/>
      <c r="I90" s="257"/>
    </row>
    <row r="91" spans="1:9" s="10" customFormat="1" ht="24" customHeight="1" thickBot="1">
      <c r="A91" s="302">
        <v>7</v>
      </c>
      <c r="B91" s="272" t="s">
        <v>177</v>
      </c>
      <c r="C91" s="285">
        <v>414999</v>
      </c>
      <c r="D91" s="286"/>
      <c r="E91" s="286"/>
      <c r="F91" s="288"/>
      <c r="G91" s="289"/>
      <c r="I91" s="257"/>
    </row>
    <row r="92" spans="1:9" s="10" customFormat="1" ht="24" customHeight="1" thickBot="1">
      <c r="A92" s="290"/>
      <c r="B92" s="291" t="s">
        <v>35</v>
      </c>
      <c r="C92" s="285"/>
      <c r="D92" s="342" t="s">
        <v>9</v>
      </c>
      <c r="E92" s="343" t="s">
        <v>9</v>
      </c>
      <c r="F92" s="340" t="s">
        <v>9</v>
      </c>
      <c r="G92" s="291" t="s">
        <v>9</v>
      </c>
      <c r="I92" s="257"/>
    </row>
    <row r="93" spans="1:9" s="10" customFormat="1" ht="24" customHeight="1">
      <c r="A93" s="408" t="s">
        <v>178</v>
      </c>
      <c r="B93" s="408"/>
      <c r="C93" s="295">
        <v>415000</v>
      </c>
      <c r="D93" s="331"/>
      <c r="E93" s="261"/>
      <c r="F93" s="283"/>
      <c r="G93" s="344"/>
      <c r="I93" s="257"/>
    </row>
    <row r="94" spans="1:9" s="10" customFormat="1" ht="24" customHeight="1">
      <c r="A94" s="296">
        <v>1</v>
      </c>
      <c r="B94" s="297" t="s">
        <v>179</v>
      </c>
      <c r="C94" s="266">
        <v>415001</v>
      </c>
      <c r="D94" s="298"/>
      <c r="E94" s="268"/>
      <c r="F94" s="300"/>
      <c r="G94" s="301"/>
      <c r="I94" s="257"/>
    </row>
    <row r="95" spans="1:9" s="10" customFormat="1" ht="24" customHeight="1">
      <c r="A95" s="302">
        <v>2</v>
      </c>
      <c r="B95" s="272" t="s">
        <v>180</v>
      </c>
      <c r="C95" s="273">
        <v>415002</v>
      </c>
      <c r="D95" s="303"/>
      <c r="E95" s="278"/>
      <c r="F95" s="276"/>
      <c r="G95" s="279"/>
      <c r="I95" s="257"/>
    </row>
    <row r="96" spans="1:9" s="10" customFormat="1" ht="24" customHeight="1">
      <c r="A96" s="302">
        <v>3</v>
      </c>
      <c r="B96" s="272" t="s">
        <v>181</v>
      </c>
      <c r="C96" s="273">
        <v>415003</v>
      </c>
      <c r="D96" s="303"/>
      <c r="E96" s="278"/>
      <c r="F96" s="276"/>
      <c r="G96" s="279"/>
      <c r="I96" s="257"/>
    </row>
    <row r="97" spans="1:9" s="10" customFormat="1" ht="24" customHeight="1">
      <c r="A97" s="302">
        <v>4</v>
      </c>
      <c r="B97" s="272" t="s">
        <v>182</v>
      </c>
      <c r="C97" s="273">
        <v>415004</v>
      </c>
      <c r="D97" s="303">
        <v>94000</v>
      </c>
      <c r="E97" s="278" t="s">
        <v>9</v>
      </c>
      <c r="F97" s="276">
        <v>63300</v>
      </c>
      <c r="G97" s="279" t="s">
        <v>9</v>
      </c>
      <c r="I97" s="257"/>
    </row>
    <row r="98" spans="1:9" s="10" customFormat="1" ht="24" customHeight="1">
      <c r="A98" s="302">
        <v>5</v>
      </c>
      <c r="B98" s="272" t="s">
        <v>183</v>
      </c>
      <c r="C98" s="273">
        <v>415005</v>
      </c>
      <c r="D98" s="303"/>
      <c r="E98" s="278"/>
      <c r="F98" s="276"/>
      <c r="G98" s="279"/>
      <c r="I98" s="257"/>
    </row>
    <row r="99" spans="1:9" s="10" customFormat="1" ht="24" customHeight="1">
      <c r="A99" s="302">
        <v>6</v>
      </c>
      <c r="B99" s="272" t="s">
        <v>184</v>
      </c>
      <c r="C99" s="273">
        <v>415006</v>
      </c>
      <c r="D99" s="303"/>
      <c r="E99" s="278"/>
      <c r="F99" s="276"/>
      <c r="G99" s="279"/>
      <c r="I99" s="257"/>
    </row>
    <row r="100" spans="1:9" s="10" customFormat="1" ht="24" customHeight="1">
      <c r="A100" s="302">
        <v>7</v>
      </c>
      <c r="B100" s="272" t="s">
        <v>185</v>
      </c>
      <c r="C100" s="273">
        <v>415007</v>
      </c>
      <c r="D100" s="303"/>
      <c r="E100" s="278"/>
      <c r="F100" s="276"/>
      <c r="G100" s="279"/>
      <c r="I100" s="257"/>
    </row>
    <row r="101" spans="1:9" s="10" customFormat="1" ht="24" customHeight="1">
      <c r="A101" s="302">
        <v>8</v>
      </c>
      <c r="B101" s="272" t="s">
        <v>186</v>
      </c>
      <c r="C101" s="273">
        <v>415008</v>
      </c>
      <c r="D101" s="303"/>
      <c r="E101" s="278"/>
      <c r="F101" s="276"/>
      <c r="G101" s="279"/>
      <c r="I101" s="257"/>
    </row>
    <row r="102" spans="1:9" s="10" customFormat="1" ht="24" customHeight="1" thickBot="1">
      <c r="A102" s="313">
        <v>9</v>
      </c>
      <c r="B102" s="262" t="s">
        <v>187</v>
      </c>
      <c r="C102" s="258">
        <v>415999</v>
      </c>
      <c r="D102" s="331"/>
      <c r="E102" s="345"/>
      <c r="F102" s="283"/>
      <c r="G102" s="284"/>
      <c r="I102" s="257"/>
    </row>
    <row r="103" spans="1:9" s="10" customFormat="1" ht="24" customHeight="1" thickBot="1">
      <c r="A103" s="290"/>
      <c r="B103" s="291" t="s">
        <v>35</v>
      </c>
      <c r="C103" s="327"/>
      <c r="D103" s="346">
        <v>94000</v>
      </c>
      <c r="E103" s="329" t="s">
        <v>9</v>
      </c>
      <c r="F103" s="347">
        <v>63300</v>
      </c>
      <c r="G103" s="348" t="s">
        <v>9</v>
      </c>
      <c r="I103" s="257"/>
    </row>
    <row r="104" spans="1:9" s="10" customFormat="1" ht="24" customHeight="1">
      <c r="A104" s="408" t="s">
        <v>188</v>
      </c>
      <c r="B104" s="408"/>
      <c r="C104" s="295">
        <v>416000</v>
      </c>
      <c r="D104" s="331"/>
      <c r="E104" s="261"/>
      <c r="F104" s="283"/>
      <c r="G104" s="284"/>
      <c r="I104" s="257"/>
    </row>
    <row r="105" spans="1:9" s="10" customFormat="1" ht="24" customHeight="1">
      <c r="A105" s="302">
        <v>1</v>
      </c>
      <c r="B105" s="272" t="s">
        <v>189</v>
      </c>
      <c r="C105" s="273">
        <v>416001</v>
      </c>
      <c r="D105" s="281"/>
      <c r="E105" s="281"/>
      <c r="F105" s="276">
        <v>340</v>
      </c>
      <c r="G105" s="279" t="s">
        <v>9</v>
      </c>
      <c r="I105" s="257"/>
    </row>
    <row r="106" spans="1:9" s="10" customFormat="1" ht="24" customHeight="1" thickBot="1">
      <c r="A106" s="302">
        <v>2</v>
      </c>
      <c r="B106" s="272" t="s">
        <v>190</v>
      </c>
      <c r="C106" s="285">
        <v>416999</v>
      </c>
      <c r="D106" s="286"/>
      <c r="E106" s="286"/>
      <c r="F106" s="288"/>
      <c r="G106" s="289"/>
      <c r="I106" s="257"/>
    </row>
    <row r="107" spans="1:9" s="10" customFormat="1" ht="24" customHeight="1" thickBot="1">
      <c r="A107" s="290"/>
      <c r="B107" s="291" t="s">
        <v>35</v>
      </c>
      <c r="C107" s="285"/>
      <c r="D107" s="287" t="s">
        <v>9</v>
      </c>
      <c r="E107" s="287" t="s">
        <v>9</v>
      </c>
      <c r="F107" s="340">
        <v>340</v>
      </c>
      <c r="G107" s="289" t="s">
        <v>9</v>
      </c>
      <c r="I107" s="257"/>
    </row>
    <row r="108" spans="1:9" s="10" customFormat="1" ht="24" customHeight="1">
      <c r="A108" s="408" t="s">
        <v>191</v>
      </c>
      <c r="B108" s="408"/>
      <c r="C108" s="349">
        <v>420000</v>
      </c>
      <c r="D108" s="350"/>
      <c r="E108" s="351"/>
      <c r="F108" s="352"/>
      <c r="G108" s="353"/>
      <c r="I108" s="257"/>
    </row>
    <row r="109" spans="1:9" s="10" customFormat="1" ht="24" customHeight="1">
      <c r="A109" s="407" t="s">
        <v>192</v>
      </c>
      <c r="B109" s="407"/>
      <c r="C109" s="263">
        <v>421000</v>
      </c>
      <c r="D109" s="331"/>
      <c r="E109" s="261"/>
      <c r="F109" s="283"/>
      <c r="G109" s="284"/>
      <c r="I109" s="257"/>
    </row>
    <row r="110" spans="1:9" s="10" customFormat="1" ht="24" customHeight="1">
      <c r="A110" s="271">
        <v>1</v>
      </c>
      <c r="B110" s="272" t="s">
        <v>193</v>
      </c>
      <c r="C110" s="354">
        <v>421001</v>
      </c>
      <c r="D110" s="355"/>
      <c r="E110" s="281"/>
      <c r="F110" s="306"/>
      <c r="G110" s="356"/>
      <c r="I110" s="257"/>
    </row>
    <row r="111" spans="1:9" s="10" customFormat="1" ht="24" customHeight="1">
      <c r="A111" s="271">
        <v>2</v>
      </c>
      <c r="B111" s="272" t="s">
        <v>369</v>
      </c>
      <c r="C111" s="354">
        <v>421002</v>
      </c>
      <c r="D111" s="355">
        <v>5500000</v>
      </c>
      <c r="E111" s="281" t="s">
        <v>9</v>
      </c>
      <c r="F111" s="306">
        <v>4422961</v>
      </c>
      <c r="G111" s="277">
        <v>70</v>
      </c>
      <c r="I111" s="257"/>
    </row>
    <row r="112" spans="1:9" s="10" customFormat="1" ht="24" customHeight="1">
      <c r="A112" s="271">
        <v>3</v>
      </c>
      <c r="B112" s="272" t="s">
        <v>370</v>
      </c>
      <c r="C112" s="354">
        <v>421003</v>
      </c>
      <c r="D112" s="355"/>
      <c r="E112" s="281"/>
      <c r="F112" s="306"/>
      <c r="G112" s="356"/>
      <c r="I112" s="257"/>
    </row>
    <row r="113" spans="1:9" s="10" customFormat="1" ht="24" customHeight="1">
      <c r="A113" s="271">
        <v>4</v>
      </c>
      <c r="B113" s="272" t="s">
        <v>371</v>
      </c>
      <c r="C113" s="354">
        <v>421004</v>
      </c>
      <c r="D113" s="303">
        <v>1500000</v>
      </c>
      <c r="E113" s="275" t="s">
        <v>9</v>
      </c>
      <c r="F113" s="276">
        <v>1825080</v>
      </c>
      <c r="G113" s="357">
        <v>51</v>
      </c>
      <c r="I113" s="257"/>
    </row>
    <row r="114" spans="1:9" s="10" customFormat="1" ht="24" customHeight="1">
      <c r="A114" s="271">
        <v>5</v>
      </c>
      <c r="B114" s="272" t="s">
        <v>194</v>
      </c>
      <c r="C114" s="354">
        <v>421005</v>
      </c>
      <c r="D114" s="303">
        <v>35000</v>
      </c>
      <c r="E114" s="275" t="s">
        <v>9</v>
      </c>
      <c r="F114" s="276">
        <v>20053</v>
      </c>
      <c r="G114" s="357">
        <v>26</v>
      </c>
      <c r="I114" s="257"/>
    </row>
    <row r="115" spans="1:9" s="10" customFormat="1" ht="24" customHeight="1">
      <c r="A115" s="271">
        <v>6</v>
      </c>
      <c r="B115" s="272" t="s">
        <v>195</v>
      </c>
      <c r="C115" s="354">
        <v>421006</v>
      </c>
      <c r="D115" s="303">
        <v>800000</v>
      </c>
      <c r="E115" s="275" t="s">
        <v>9</v>
      </c>
      <c r="F115" s="276">
        <v>893032</v>
      </c>
      <c r="G115" s="357">
        <v>80</v>
      </c>
      <c r="I115" s="257"/>
    </row>
    <row r="116" spans="1:9" s="10" customFormat="1" ht="24" customHeight="1">
      <c r="A116" s="271">
        <v>7</v>
      </c>
      <c r="B116" s="272" t="s">
        <v>196</v>
      </c>
      <c r="C116" s="354">
        <v>421007</v>
      </c>
      <c r="D116" s="303">
        <v>2000000</v>
      </c>
      <c r="E116" s="275" t="s">
        <v>9</v>
      </c>
      <c r="F116" s="276">
        <v>1521715</v>
      </c>
      <c r="G116" s="357">
        <v>36</v>
      </c>
      <c r="I116" s="257"/>
    </row>
    <row r="117" spans="1:9" s="10" customFormat="1" ht="24" customHeight="1">
      <c r="A117" s="271">
        <v>8</v>
      </c>
      <c r="B117" s="272" t="s">
        <v>197</v>
      </c>
      <c r="C117" s="354">
        <v>421008</v>
      </c>
      <c r="D117" s="303"/>
      <c r="E117" s="281"/>
      <c r="F117" s="276"/>
      <c r="G117" s="279"/>
      <c r="I117" s="257"/>
    </row>
    <row r="118" spans="1:9" s="10" customFormat="1" ht="24" customHeight="1">
      <c r="A118" s="271">
        <v>9</v>
      </c>
      <c r="B118" s="272" t="s">
        <v>198</v>
      </c>
      <c r="C118" s="354">
        <v>421009</v>
      </c>
      <c r="D118" s="303"/>
      <c r="E118" s="281"/>
      <c r="F118" s="276"/>
      <c r="G118" s="279"/>
      <c r="I118" s="257"/>
    </row>
    <row r="119" spans="1:9" s="10" customFormat="1" ht="24" customHeight="1">
      <c r="A119" s="271">
        <v>10</v>
      </c>
      <c r="B119" s="272" t="s">
        <v>199</v>
      </c>
      <c r="C119" s="354">
        <v>421010</v>
      </c>
      <c r="D119" s="303"/>
      <c r="E119" s="281"/>
      <c r="F119" s="276"/>
      <c r="G119" s="279"/>
      <c r="I119" s="257"/>
    </row>
    <row r="120" spans="1:9" s="10" customFormat="1" ht="24" customHeight="1">
      <c r="A120" s="271">
        <v>11</v>
      </c>
      <c r="B120" s="272" t="s">
        <v>200</v>
      </c>
      <c r="C120" s="354">
        <v>421011</v>
      </c>
      <c r="D120" s="303"/>
      <c r="E120" s="281"/>
      <c r="F120" s="276"/>
      <c r="G120" s="279"/>
      <c r="I120" s="257"/>
    </row>
    <row r="121" spans="1:9" s="10" customFormat="1" ht="24" customHeight="1">
      <c r="A121" s="271">
        <v>12</v>
      </c>
      <c r="B121" s="272" t="s">
        <v>201</v>
      </c>
      <c r="C121" s="354">
        <v>421012</v>
      </c>
      <c r="D121" s="303">
        <v>70000</v>
      </c>
      <c r="E121" s="278" t="s">
        <v>9</v>
      </c>
      <c r="F121" s="358">
        <v>65876</v>
      </c>
      <c r="G121" s="359">
        <v>63</v>
      </c>
      <c r="I121" s="257"/>
    </row>
    <row r="122" spans="1:9" s="10" customFormat="1" ht="24" customHeight="1">
      <c r="A122" s="271">
        <v>13</v>
      </c>
      <c r="B122" s="272" t="s">
        <v>202</v>
      </c>
      <c r="C122" s="354">
        <v>421013</v>
      </c>
      <c r="D122" s="303">
        <v>45000</v>
      </c>
      <c r="E122" s="278" t="s">
        <v>9</v>
      </c>
      <c r="F122" s="276">
        <v>56368</v>
      </c>
      <c r="G122" s="357">
        <v>31</v>
      </c>
      <c r="I122" s="257"/>
    </row>
    <row r="123" spans="1:9" s="10" customFormat="1" ht="24" customHeight="1">
      <c r="A123" s="271">
        <v>14</v>
      </c>
      <c r="B123" s="272" t="s">
        <v>203</v>
      </c>
      <c r="C123" s="354">
        <v>421014</v>
      </c>
      <c r="D123" s="303"/>
      <c r="E123" s="278"/>
      <c r="F123" s="276"/>
      <c r="G123" s="279"/>
      <c r="I123" s="257"/>
    </row>
    <row r="124" spans="1:9" s="10" customFormat="1" ht="24" customHeight="1">
      <c r="A124" s="271">
        <v>15</v>
      </c>
      <c r="B124" s="272" t="s">
        <v>204</v>
      </c>
      <c r="C124" s="354">
        <v>421015</v>
      </c>
      <c r="D124" s="303">
        <v>480000</v>
      </c>
      <c r="E124" s="278" t="s">
        <v>9</v>
      </c>
      <c r="F124" s="276">
        <v>696281</v>
      </c>
      <c r="G124" s="279" t="s">
        <v>9</v>
      </c>
      <c r="I124" s="257"/>
    </row>
    <row r="125" spans="1:9" s="10" customFormat="1" ht="24" customHeight="1">
      <c r="A125" s="271"/>
      <c r="B125" s="272" t="s">
        <v>205</v>
      </c>
      <c r="C125" s="354"/>
      <c r="D125" s="303"/>
      <c r="E125" s="275"/>
      <c r="F125" s="276"/>
      <c r="G125" s="279"/>
      <c r="I125" s="257"/>
    </row>
    <row r="126" spans="1:9" s="10" customFormat="1" ht="24" customHeight="1">
      <c r="A126" s="271">
        <v>16</v>
      </c>
      <c r="B126" s="272" t="s">
        <v>206</v>
      </c>
      <c r="C126" s="354">
        <v>421016</v>
      </c>
      <c r="D126" s="303"/>
      <c r="E126" s="281"/>
      <c r="F126" s="276"/>
      <c r="G126" s="279"/>
      <c r="I126" s="257"/>
    </row>
    <row r="127" spans="1:9" s="10" customFormat="1" ht="24" customHeight="1">
      <c r="A127" s="271">
        <v>17</v>
      </c>
      <c r="B127" s="272" t="s">
        <v>207</v>
      </c>
      <c r="C127" s="354">
        <v>421017</v>
      </c>
      <c r="D127" s="303"/>
      <c r="E127" s="281"/>
      <c r="F127" s="276"/>
      <c r="G127" s="279"/>
      <c r="I127" s="257"/>
    </row>
    <row r="128" spans="1:9" s="10" customFormat="1" ht="24" customHeight="1">
      <c r="A128" s="271">
        <v>18</v>
      </c>
      <c r="B128" s="272" t="s">
        <v>208</v>
      </c>
      <c r="C128" s="354">
        <v>421018</v>
      </c>
      <c r="D128" s="303"/>
      <c r="E128" s="281"/>
      <c r="F128" s="276"/>
      <c r="G128" s="279"/>
      <c r="I128" s="257"/>
    </row>
    <row r="129" spans="1:9" s="10" customFormat="1" ht="24" customHeight="1" thickBot="1">
      <c r="A129" s="271">
        <v>19</v>
      </c>
      <c r="B129" s="272" t="s">
        <v>209</v>
      </c>
      <c r="C129" s="354">
        <v>421999</v>
      </c>
      <c r="D129" s="360"/>
      <c r="E129" s="361"/>
      <c r="F129" s="362"/>
      <c r="G129" s="363"/>
      <c r="I129" s="257"/>
    </row>
    <row r="130" spans="1:9" s="10" customFormat="1" ht="24" customHeight="1" thickBot="1">
      <c r="A130" s="290"/>
      <c r="B130" s="291" t="s">
        <v>35</v>
      </c>
      <c r="C130" s="364"/>
      <c r="D130" s="339">
        <v>10430000</v>
      </c>
      <c r="E130" s="293" t="s">
        <v>9</v>
      </c>
      <c r="F130" s="294">
        <v>9501369</v>
      </c>
      <c r="G130" s="365">
        <v>57</v>
      </c>
      <c r="I130" s="257"/>
    </row>
    <row r="131" spans="1:9" s="10" customFormat="1" ht="24" customHeight="1">
      <c r="A131" s="391" t="s">
        <v>210</v>
      </c>
      <c r="B131" s="391"/>
      <c r="C131" s="349">
        <v>430000</v>
      </c>
      <c r="D131" s="350"/>
      <c r="E131" s="260"/>
      <c r="F131" s="366"/>
      <c r="G131" s="367"/>
      <c r="I131" s="257"/>
    </row>
    <row r="132" spans="1:9" s="10" customFormat="1" ht="24" customHeight="1">
      <c r="A132" s="392" t="s">
        <v>211</v>
      </c>
      <c r="B132" s="392"/>
      <c r="C132" s="263">
        <v>431000</v>
      </c>
      <c r="D132" s="331"/>
      <c r="E132" s="368"/>
      <c r="F132" s="369"/>
      <c r="G132" s="370"/>
      <c r="I132" s="257"/>
    </row>
    <row r="133" spans="1:9" s="10" customFormat="1" ht="24" customHeight="1">
      <c r="A133" s="371">
        <v>1</v>
      </c>
      <c r="B133" s="297" t="s">
        <v>372</v>
      </c>
      <c r="C133" s="266">
        <v>431001</v>
      </c>
      <c r="D133" s="298"/>
      <c r="E133" s="268"/>
      <c r="F133" s="300"/>
      <c r="G133" s="301"/>
      <c r="I133" s="257"/>
    </row>
    <row r="134" spans="1:9" s="10" customFormat="1" ht="24" customHeight="1">
      <c r="A134" s="271">
        <v>2</v>
      </c>
      <c r="B134" s="272" t="s">
        <v>212</v>
      </c>
      <c r="C134" s="273">
        <v>431002</v>
      </c>
      <c r="D134" s="303">
        <v>8000000</v>
      </c>
      <c r="E134" s="278" t="s">
        <v>9</v>
      </c>
      <c r="F134" s="276">
        <v>8091954</v>
      </c>
      <c r="G134" s="279" t="s">
        <v>9</v>
      </c>
      <c r="I134" s="257"/>
    </row>
    <row r="135" spans="1:9" s="10" customFormat="1" ht="24" customHeight="1" thickBot="1">
      <c r="A135" s="271"/>
      <c r="B135" s="272" t="s">
        <v>213</v>
      </c>
      <c r="C135" s="273"/>
      <c r="D135" s="331"/>
      <c r="E135" s="282"/>
      <c r="F135" s="283"/>
      <c r="G135" s="284"/>
      <c r="I135" s="257"/>
    </row>
    <row r="136" spans="1:9" s="10" customFormat="1" ht="24" customHeight="1" thickBot="1">
      <c r="A136" s="290"/>
      <c r="B136" s="291" t="s">
        <v>35</v>
      </c>
      <c r="C136" s="285"/>
      <c r="D136" s="328">
        <v>8000000</v>
      </c>
      <c r="E136" s="372" t="s">
        <v>9</v>
      </c>
      <c r="F136" s="330">
        <v>8091954</v>
      </c>
      <c r="G136" s="254" t="s">
        <v>9</v>
      </c>
      <c r="I136" s="257"/>
    </row>
    <row r="137" spans="1:9" s="10" customFormat="1" ht="24" customHeight="1">
      <c r="A137" s="408" t="s">
        <v>214</v>
      </c>
      <c r="B137" s="408"/>
      <c r="C137" s="295">
        <v>440000</v>
      </c>
      <c r="D137" s="331"/>
      <c r="E137" s="261"/>
      <c r="F137" s="283"/>
      <c r="G137" s="284"/>
      <c r="I137" s="257"/>
    </row>
    <row r="138" spans="1:10" s="10" customFormat="1" ht="24" customHeight="1">
      <c r="A138" s="407" t="s">
        <v>215</v>
      </c>
      <c r="B138" s="407"/>
      <c r="C138" s="295">
        <v>441000</v>
      </c>
      <c r="D138" s="331"/>
      <c r="E138" s="261"/>
      <c r="F138" s="283"/>
      <c r="G138" s="284"/>
      <c r="I138" s="257"/>
      <c r="J138" s="21"/>
    </row>
    <row r="139" spans="1:10" s="10" customFormat="1" ht="24" customHeight="1">
      <c r="A139" s="371">
        <v>1</v>
      </c>
      <c r="B139" s="297" t="s">
        <v>216</v>
      </c>
      <c r="C139" s="301">
        <v>441001</v>
      </c>
      <c r="D139" s="373"/>
      <c r="E139" s="374"/>
      <c r="F139" s="375"/>
      <c r="G139" s="297"/>
      <c r="I139" s="257"/>
      <c r="J139" s="21"/>
    </row>
    <row r="140" spans="1:10" s="10" customFormat="1" ht="24" customHeight="1">
      <c r="A140" s="271">
        <v>2</v>
      </c>
      <c r="B140" s="376" t="s">
        <v>217</v>
      </c>
      <c r="C140" s="377">
        <v>441002</v>
      </c>
      <c r="D140" s="378"/>
      <c r="E140" s="379"/>
      <c r="F140" s="380">
        <v>10064477</v>
      </c>
      <c r="G140" s="381" t="s">
        <v>9</v>
      </c>
      <c r="I140" s="257"/>
      <c r="J140" s="21"/>
    </row>
    <row r="141" spans="1:10" s="10" customFormat="1" ht="24" customHeight="1" thickBot="1">
      <c r="A141" s="382">
        <v>3</v>
      </c>
      <c r="B141" s="383" t="s">
        <v>218</v>
      </c>
      <c r="C141" s="377"/>
      <c r="D141" s="41"/>
      <c r="E141" s="384"/>
      <c r="F141" s="283">
        <v>177578</v>
      </c>
      <c r="G141" s="284">
        <v>29</v>
      </c>
      <c r="I141" s="257"/>
      <c r="J141" s="21"/>
    </row>
    <row r="142" spans="1:10" s="10" customFormat="1" ht="24" customHeight="1" thickBot="1">
      <c r="A142" s="290"/>
      <c r="B142" s="291" t="s">
        <v>35</v>
      </c>
      <c r="C142" s="285"/>
      <c r="D142" s="385"/>
      <c r="E142" s="386"/>
      <c r="F142" s="330">
        <f>SUM(F140:F141)</f>
        <v>10242055</v>
      </c>
      <c r="G142" s="254">
        <f>SUM(G141)</f>
        <v>29</v>
      </c>
      <c r="I142" s="257"/>
      <c r="J142" s="21"/>
    </row>
    <row r="143" spans="1:9" s="10" customFormat="1" ht="24" customHeight="1" thickBot="1">
      <c r="A143" s="42"/>
      <c r="B143" s="387" t="s">
        <v>397</v>
      </c>
      <c r="C143" s="388"/>
      <c r="D143" s="389">
        <v>18827000</v>
      </c>
      <c r="E143" s="256" t="s">
        <v>9</v>
      </c>
      <c r="F143" s="389">
        <v>28332402</v>
      </c>
      <c r="G143" s="390">
        <v>75</v>
      </c>
      <c r="I143" s="43"/>
    </row>
    <row r="144" s="10" customFormat="1" ht="24" customHeight="1">
      <c r="I144" s="257"/>
    </row>
    <row r="145" s="10" customFormat="1" ht="24" customHeight="1">
      <c r="I145" s="257"/>
    </row>
    <row r="146" s="10" customFormat="1" ht="24" customHeight="1">
      <c r="I146" s="257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="125" zoomScaleNormal="125" zoomScalePageLayoutView="0" workbookViewId="0" topLeftCell="H52">
      <selection activeCell="F69" sqref="F69"/>
    </sheetView>
  </sheetViews>
  <sheetFormatPr defaultColWidth="9.140625" defaultRowHeight="12.75"/>
  <cols>
    <col min="1" max="1" width="28.8515625" style="2" customWidth="1"/>
    <col min="2" max="2" width="9.00390625" style="2" customWidth="1"/>
    <col min="3" max="3" width="8.7109375" style="2" customWidth="1"/>
    <col min="4" max="4" width="7.28125" style="2" customWidth="1"/>
    <col min="5" max="5" width="10.140625" style="2" customWidth="1"/>
    <col min="6" max="6" width="8.00390625" style="2" customWidth="1"/>
    <col min="7" max="7" width="5.8515625" style="2" customWidth="1"/>
    <col min="8" max="8" width="8.7109375" style="2" customWidth="1"/>
    <col min="9" max="9" width="9.00390625" style="2" customWidth="1"/>
    <col min="10" max="10" width="7.421875" style="2" customWidth="1"/>
    <col min="11" max="11" width="8.57421875" style="2" customWidth="1"/>
    <col min="12" max="12" width="8.28125" style="2" customWidth="1"/>
    <col min="13" max="13" width="6.8515625" style="2" customWidth="1"/>
    <col min="14" max="14" width="8.57421875" style="2" customWidth="1"/>
    <col min="15" max="15" width="11.28125" style="2" customWidth="1"/>
    <col min="16" max="17" width="9.140625" style="2" customWidth="1"/>
    <col min="18" max="18" width="10.8515625" style="2" customWidth="1"/>
    <col min="19" max="16384" width="9.140625" style="2" customWidth="1"/>
  </cols>
  <sheetData>
    <row r="1" spans="1:15" ht="13.5">
      <c r="A1" s="393" t="s">
        <v>236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ht="13.5">
      <c r="A2" s="393" t="s">
        <v>338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3.5">
      <c r="A3" s="393" t="s">
        <v>424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6.5" customHeight="1">
      <c r="A4" s="396" t="s">
        <v>373</v>
      </c>
      <c r="B4" s="394" t="s">
        <v>237</v>
      </c>
      <c r="C4" s="394"/>
      <c r="D4" s="397" t="s">
        <v>238</v>
      </c>
      <c r="E4" s="397" t="s">
        <v>239</v>
      </c>
      <c r="F4" s="397" t="s">
        <v>240</v>
      </c>
      <c r="G4" s="397" t="s">
        <v>241</v>
      </c>
      <c r="H4" s="504" t="s">
        <v>242</v>
      </c>
      <c r="I4" s="505"/>
      <c r="J4" s="397" t="s">
        <v>243</v>
      </c>
      <c r="K4" s="394" t="s">
        <v>244</v>
      </c>
      <c r="L4" s="394"/>
      <c r="M4" s="397" t="s">
        <v>245</v>
      </c>
      <c r="N4" s="397" t="s">
        <v>246</v>
      </c>
      <c r="O4" s="395" t="s">
        <v>35</v>
      </c>
    </row>
    <row r="5" spans="1:15" ht="16.5" customHeight="1">
      <c r="A5" s="398" t="s">
        <v>374</v>
      </c>
      <c r="B5" s="399" t="s">
        <v>247</v>
      </c>
      <c r="C5" s="399" t="s">
        <v>248</v>
      </c>
      <c r="D5" s="399" t="s">
        <v>249</v>
      </c>
      <c r="E5" s="399" t="s">
        <v>250</v>
      </c>
      <c r="F5" s="399" t="s">
        <v>251</v>
      </c>
      <c r="G5" s="399" t="s">
        <v>252</v>
      </c>
      <c r="H5" s="399" t="s">
        <v>253</v>
      </c>
      <c r="I5" s="399" t="s">
        <v>335</v>
      </c>
      <c r="J5" s="399" t="s">
        <v>254</v>
      </c>
      <c r="K5" s="399" t="s">
        <v>255</v>
      </c>
      <c r="L5" s="399" t="s">
        <v>256</v>
      </c>
      <c r="M5" s="399" t="s">
        <v>257</v>
      </c>
      <c r="N5" s="399" t="s">
        <v>258</v>
      </c>
      <c r="O5" s="395"/>
    </row>
    <row r="6" spans="1:15" ht="16.5" customHeight="1">
      <c r="A6" s="400" t="s">
        <v>259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  <c r="O6" s="403"/>
    </row>
    <row r="7" spans="1:15" ht="16.5" customHeight="1">
      <c r="A7" s="404" t="s">
        <v>260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>
        <v>4020</v>
      </c>
      <c r="O7" s="405">
        <f>N7</f>
        <v>4020</v>
      </c>
    </row>
    <row r="8" spans="1:15" ht="16.5" customHeight="1">
      <c r="A8" s="194" t="s">
        <v>261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05">
        <f aca="true" t="shared" si="0" ref="O8:O15">N8</f>
        <v>0</v>
      </c>
    </row>
    <row r="9" spans="1:15" ht="16.5" customHeight="1">
      <c r="A9" s="411" t="s">
        <v>262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05">
        <f t="shared" si="0"/>
        <v>0</v>
      </c>
    </row>
    <row r="10" spans="1:15" ht="16.5" customHeight="1">
      <c r="A10" s="411" t="s">
        <v>263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>
        <v>8500</v>
      </c>
      <c r="O10" s="405">
        <f t="shared" si="0"/>
        <v>8500</v>
      </c>
    </row>
    <row r="11" spans="1:15" ht="16.5" customHeight="1">
      <c r="A11" s="411" t="s">
        <v>264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>
        <v>136500</v>
      </c>
      <c r="O11" s="405">
        <f t="shared" si="0"/>
        <v>136500</v>
      </c>
    </row>
    <row r="12" spans="1:15" ht="16.5" customHeight="1">
      <c r="A12" s="411" t="s">
        <v>265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3">
        <v>42150</v>
      </c>
      <c r="O12" s="405">
        <f t="shared" si="0"/>
        <v>42150</v>
      </c>
    </row>
    <row r="13" spans="1:15" ht="16.5" customHeight="1">
      <c r="A13" s="411" t="s">
        <v>266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3"/>
      <c r="O13" s="414">
        <f t="shared" si="0"/>
        <v>0</v>
      </c>
    </row>
    <row r="14" spans="1:15" ht="16.5" customHeight="1">
      <c r="A14" s="415" t="s">
        <v>267</v>
      </c>
      <c r="B14" s="416">
        <v>0</v>
      </c>
      <c r="C14" s="416">
        <v>0</v>
      </c>
      <c r="D14" s="416">
        <v>0</v>
      </c>
      <c r="E14" s="416">
        <v>0</v>
      </c>
      <c r="F14" s="416" t="s">
        <v>9</v>
      </c>
      <c r="G14" s="416">
        <v>0</v>
      </c>
      <c r="H14" s="416">
        <v>0</v>
      </c>
      <c r="I14" s="416" t="s">
        <v>9</v>
      </c>
      <c r="J14" s="416">
        <v>0</v>
      </c>
      <c r="K14" s="416">
        <v>0</v>
      </c>
      <c r="L14" s="416">
        <v>0</v>
      </c>
      <c r="M14" s="416">
        <v>0</v>
      </c>
      <c r="N14" s="417">
        <f>SUM(N7:N13)</f>
        <v>191170</v>
      </c>
      <c r="O14" s="418">
        <f t="shared" si="0"/>
        <v>191170</v>
      </c>
    </row>
    <row r="15" spans="1:15" ht="16.5" customHeight="1">
      <c r="A15" s="415" t="s">
        <v>268</v>
      </c>
      <c r="B15" s="416">
        <v>0</v>
      </c>
      <c r="C15" s="416">
        <v>0</v>
      </c>
      <c r="D15" s="416">
        <v>0</v>
      </c>
      <c r="E15" s="416">
        <v>0</v>
      </c>
      <c r="F15" s="416" t="s">
        <v>9</v>
      </c>
      <c r="G15" s="416">
        <v>0</v>
      </c>
      <c r="H15" s="416">
        <v>0</v>
      </c>
      <c r="I15" s="416" t="s">
        <v>9</v>
      </c>
      <c r="J15" s="416">
        <v>0</v>
      </c>
      <c r="K15" s="416">
        <v>0</v>
      </c>
      <c r="L15" s="416">
        <v>0</v>
      </c>
      <c r="M15" s="416">
        <v>0</v>
      </c>
      <c r="N15" s="416">
        <v>835818</v>
      </c>
      <c r="O15" s="419">
        <f t="shared" si="0"/>
        <v>835818</v>
      </c>
    </row>
    <row r="16" spans="1:15" ht="16.5" customHeight="1">
      <c r="A16" s="420" t="s">
        <v>269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</row>
    <row r="17" spans="1:15" ht="16.5" customHeight="1">
      <c r="A17" s="421" t="s">
        <v>270</v>
      </c>
      <c r="B17" s="405">
        <v>42840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>
        <f>SUM(B17:N17)</f>
        <v>42840</v>
      </c>
    </row>
    <row r="18" spans="1:15" ht="16.5" customHeight="1">
      <c r="A18" s="421" t="s">
        <v>337</v>
      </c>
      <c r="B18" s="410">
        <v>3510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>
        <f>SUM(B18:N18)</f>
        <v>3510</v>
      </c>
    </row>
    <row r="19" spans="1:15" ht="16.5" customHeight="1">
      <c r="A19" s="421" t="s">
        <v>271</v>
      </c>
      <c r="B19" s="410">
        <v>3510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>
        <v>3510</v>
      </c>
    </row>
    <row r="20" spans="1:15" ht="16.5" customHeight="1">
      <c r="A20" s="421" t="s">
        <v>272</v>
      </c>
      <c r="B20" s="410">
        <v>7200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>
        <v>7200</v>
      </c>
    </row>
    <row r="21" spans="1:15" ht="16.5" customHeight="1">
      <c r="A21" s="422" t="s">
        <v>273</v>
      </c>
      <c r="B21" s="410">
        <v>200400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0">
        <v>200400</v>
      </c>
    </row>
    <row r="22" spans="1:15" ht="16.5" customHeight="1">
      <c r="A22" s="423" t="s">
        <v>267</v>
      </c>
      <c r="B22" s="418">
        <f>SUM(B16:B21)</f>
        <v>257460</v>
      </c>
      <c r="C22" s="417" t="s">
        <v>9</v>
      </c>
      <c r="D22" s="417" t="s">
        <v>9</v>
      </c>
      <c r="E22" s="417" t="s">
        <v>9</v>
      </c>
      <c r="F22" s="417" t="s">
        <v>9</v>
      </c>
      <c r="G22" s="417" t="s">
        <v>9</v>
      </c>
      <c r="H22" s="417" t="s">
        <v>9</v>
      </c>
      <c r="I22" s="417" t="s">
        <v>9</v>
      </c>
      <c r="J22" s="418">
        <f>SUM(J17:J21)</f>
        <v>0</v>
      </c>
      <c r="K22" s="418">
        <f>SUM(K17:K21)</f>
        <v>0</v>
      </c>
      <c r="L22" s="418">
        <f>SUM(L17:L21)</f>
        <v>0</v>
      </c>
      <c r="M22" s="418">
        <f>SUM(M17:M21)</f>
        <v>0</v>
      </c>
      <c r="N22" s="417" t="s">
        <v>9</v>
      </c>
      <c r="O22" s="418">
        <f>SUM(O17:O21)</f>
        <v>257460</v>
      </c>
    </row>
    <row r="23" spans="1:15" ht="16.5" customHeight="1">
      <c r="A23" s="423" t="s">
        <v>268</v>
      </c>
      <c r="B23" s="419">
        <v>2574600</v>
      </c>
      <c r="C23" s="416" t="s">
        <v>9</v>
      </c>
      <c r="D23" s="416" t="s">
        <v>9</v>
      </c>
      <c r="E23" s="416" t="s">
        <v>9</v>
      </c>
      <c r="F23" s="416" t="s">
        <v>9</v>
      </c>
      <c r="G23" s="416" t="s">
        <v>9</v>
      </c>
      <c r="H23" s="416" t="s">
        <v>9</v>
      </c>
      <c r="I23" s="416" t="s">
        <v>9</v>
      </c>
      <c r="J23" s="419">
        <v>0</v>
      </c>
      <c r="K23" s="419">
        <v>0</v>
      </c>
      <c r="L23" s="419">
        <v>0</v>
      </c>
      <c r="M23" s="419">
        <v>0</v>
      </c>
      <c r="N23" s="416" t="s">
        <v>9</v>
      </c>
      <c r="O23" s="419">
        <v>2574600</v>
      </c>
    </row>
    <row r="24" spans="1:15" ht="16.5" customHeight="1">
      <c r="A24" s="420" t="s">
        <v>274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</row>
    <row r="25" spans="1:15" ht="16.5" customHeight="1">
      <c r="A25" s="194" t="s">
        <v>275</v>
      </c>
      <c r="B25" s="410">
        <v>122390</v>
      </c>
      <c r="C25" s="410">
        <v>61700</v>
      </c>
      <c r="D25" s="410"/>
      <c r="E25" s="410"/>
      <c r="F25" s="410"/>
      <c r="G25" s="410"/>
      <c r="H25" s="410">
        <v>24350</v>
      </c>
      <c r="I25" s="410"/>
      <c r="J25" s="410"/>
      <c r="K25" s="410"/>
      <c r="L25" s="410"/>
      <c r="M25" s="410"/>
      <c r="N25" s="410"/>
      <c r="O25" s="410">
        <f>SUM(B25:N25)</f>
        <v>208440</v>
      </c>
    </row>
    <row r="26" spans="1:15" ht="16.5" customHeight="1">
      <c r="A26" s="411" t="s">
        <v>276</v>
      </c>
      <c r="B26" s="412">
        <v>95863</v>
      </c>
      <c r="C26" s="412">
        <v>26918</v>
      </c>
      <c r="D26" s="412"/>
      <c r="E26" s="412"/>
      <c r="F26" s="412"/>
      <c r="G26" s="412"/>
      <c r="H26" s="412">
        <v>10370</v>
      </c>
      <c r="I26" s="412"/>
      <c r="J26" s="412"/>
      <c r="K26" s="412"/>
      <c r="L26" s="412"/>
      <c r="M26" s="412"/>
      <c r="N26" s="412"/>
      <c r="O26" s="410">
        <f aca="true" t="shared" si="1" ref="O26:O32">SUM(B26:N26)</f>
        <v>133151</v>
      </c>
    </row>
    <row r="27" spans="1:15" ht="16.5" customHeight="1">
      <c r="A27" s="411" t="s">
        <v>277</v>
      </c>
      <c r="B27" s="412">
        <v>3500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0">
        <f t="shared" si="1"/>
        <v>3500</v>
      </c>
    </row>
    <row r="28" spans="1:15" ht="16.5" customHeight="1">
      <c r="A28" s="411" t="s">
        <v>278</v>
      </c>
      <c r="B28" s="413"/>
      <c r="C28" s="412"/>
      <c r="D28" s="412"/>
      <c r="E28" s="412"/>
      <c r="F28" s="412"/>
      <c r="G28" s="412"/>
      <c r="H28" s="412">
        <v>17970</v>
      </c>
      <c r="I28" s="412"/>
      <c r="J28" s="412"/>
      <c r="K28" s="412"/>
      <c r="L28" s="412"/>
      <c r="M28" s="412"/>
      <c r="N28" s="412"/>
      <c r="O28" s="410">
        <f t="shared" si="1"/>
        <v>17970</v>
      </c>
    </row>
    <row r="29" spans="1:17" ht="16.5" customHeight="1">
      <c r="A29" s="411" t="s">
        <v>279</v>
      </c>
      <c r="B29" s="413"/>
      <c r="C29" s="412"/>
      <c r="D29" s="412"/>
      <c r="E29" s="412"/>
      <c r="F29" s="412"/>
      <c r="G29" s="412"/>
      <c r="H29" s="412">
        <v>3000</v>
      </c>
      <c r="I29" s="412"/>
      <c r="J29" s="412"/>
      <c r="K29" s="412"/>
      <c r="L29" s="412"/>
      <c r="M29" s="412"/>
      <c r="N29" s="412"/>
      <c r="O29" s="410">
        <f t="shared" si="1"/>
        <v>3000</v>
      </c>
      <c r="Q29" s="424"/>
    </row>
    <row r="30" spans="1:17" ht="16.5" customHeight="1">
      <c r="A30" s="411" t="s">
        <v>280</v>
      </c>
      <c r="B30" s="412">
        <v>33320</v>
      </c>
      <c r="C30" s="412">
        <v>7800</v>
      </c>
      <c r="D30" s="412"/>
      <c r="E30" s="412"/>
      <c r="F30" s="412"/>
      <c r="G30" s="412"/>
      <c r="H30" s="412">
        <v>5340</v>
      </c>
      <c r="I30" s="412"/>
      <c r="J30" s="412"/>
      <c r="K30" s="412"/>
      <c r="L30" s="412"/>
      <c r="M30" s="412"/>
      <c r="N30" s="412"/>
      <c r="O30" s="410">
        <f t="shared" si="1"/>
        <v>46460</v>
      </c>
      <c r="Q30" s="424"/>
    </row>
    <row r="31" spans="1:17" ht="16.5" customHeight="1">
      <c r="A31" s="411" t="s">
        <v>281</v>
      </c>
      <c r="B31" s="412">
        <v>91600</v>
      </c>
      <c r="C31" s="412">
        <v>1500</v>
      </c>
      <c r="D31" s="412"/>
      <c r="E31" s="412"/>
      <c r="F31" s="412"/>
      <c r="G31" s="412"/>
      <c r="H31" s="412">
        <v>16620</v>
      </c>
      <c r="I31" s="412"/>
      <c r="J31" s="412"/>
      <c r="K31" s="412"/>
      <c r="L31" s="412"/>
      <c r="M31" s="412"/>
      <c r="N31" s="412"/>
      <c r="O31" s="412">
        <f t="shared" si="1"/>
        <v>109720</v>
      </c>
      <c r="Q31" s="424"/>
    </row>
    <row r="32" spans="1:15" ht="16.5" customHeight="1">
      <c r="A32" s="423" t="s">
        <v>267</v>
      </c>
      <c r="B32" s="418">
        <f>SUM(B25:B31)</f>
        <v>346673</v>
      </c>
      <c r="C32" s="417">
        <f>SUM(C25:C31)</f>
        <v>97918</v>
      </c>
      <c r="D32" s="417" t="s">
        <v>9</v>
      </c>
      <c r="E32" s="417" t="s">
        <v>9</v>
      </c>
      <c r="F32" s="417" t="s">
        <v>9</v>
      </c>
      <c r="G32" s="417" t="s">
        <v>9</v>
      </c>
      <c r="H32" s="417">
        <f>SUM(H25:H31)</f>
        <v>77650</v>
      </c>
      <c r="I32" s="417" t="s">
        <v>9</v>
      </c>
      <c r="J32" s="417" t="s">
        <v>9</v>
      </c>
      <c r="K32" s="417" t="s">
        <v>9</v>
      </c>
      <c r="L32" s="417" t="s">
        <v>9</v>
      </c>
      <c r="M32" s="417" t="s">
        <v>9</v>
      </c>
      <c r="N32" s="417" t="s">
        <v>9</v>
      </c>
      <c r="O32" s="418">
        <f t="shared" si="1"/>
        <v>522241</v>
      </c>
    </row>
    <row r="33" spans="1:15" ht="16.5" customHeight="1">
      <c r="A33" s="423" t="s">
        <v>268</v>
      </c>
      <c r="B33" s="419">
        <v>1844014.12</v>
      </c>
      <c r="C33" s="416">
        <v>767878</v>
      </c>
      <c r="D33" s="416" t="s">
        <v>9</v>
      </c>
      <c r="E33" s="416" t="s">
        <v>9</v>
      </c>
      <c r="F33" s="416" t="s">
        <v>9</v>
      </c>
      <c r="G33" s="416" t="s">
        <v>9</v>
      </c>
      <c r="H33" s="416">
        <v>653260</v>
      </c>
      <c r="I33" s="416" t="s">
        <v>9</v>
      </c>
      <c r="J33" s="416" t="s">
        <v>9</v>
      </c>
      <c r="K33" s="416" t="s">
        <v>9</v>
      </c>
      <c r="L33" s="416" t="s">
        <v>9</v>
      </c>
      <c r="M33" s="416" t="s">
        <v>9</v>
      </c>
      <c r="N33" s="416" t="s">
        <v>9</v>
      </c>
      <c r="O33" s="419">
        <f>SUM(B33:N33)</f>
        <v>3265152.12</v>
      </c>
    </row>
    <row r="34" spans="1:15" ht="16.5" customHeight="1">
      <c r="A34" s="425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</row>
    <row r="35" spans="1:15" ht="16.5" customHeight="1">
      <c r="A35" s="427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</row>
    <row r="36" spans="1:15" ht="16.5" customHeight="1">
      <c r="A36" s="429" t="s">
        <v>373</v>
      </c>
      <c r="B36" s="506" t="s">
        <v>237</v>
      </c>
      <c r="C36" s="506"/>
      <c r="D36" s="430" t="s">
        <v>238</v>
      </c>
      <c r="E36" s="430" t="s">
        <v>239</v>
      </c>
      <c r="F36" s="430" t="s">
        <v>240</v>
      </c>
      <c r="G36" s="430" t="s">
        <v>241</v>
      </c>
      <c r="H36" s="504" t="s">
        <v>242</v>
      </c>
      <c r="I36" s="505"/>
      <c r="J36" s="430" t="s">
        <v>243</v>
      </c>
      <c r="K36" s="506" t="s">
        <v>244</v>
      </c>
      <c r="L36" s="506"/>
      <c r="M36" s="430" t="s">
        <v>245</v>
      </c>
      <c r="N36" s="430" t="s">
        <v>246</v>
      </c>
      <c r="O36" s="507" t="s">
        <v>35</v>
      </c>
    </row>
    <row r="37" spans="1:15" ht="16.5" customHeight="1">
      <c r="A37" s="398" t="s">
        <v>374</v>
      </c>
      <c r="B37" s="399" t="s">
        <v>247</v>
      </c>
      <c r="C37" s="399" t="s">
        <v>248</v>
      </c>
      <c r="D37" s="399" t="s">
        <v>249</v>
      </c>
      <c r="E37" s="399" t="s">
        <v>250</v>
      </c>
      <c r="F37" s="399" t="s">
        <v>251</v>
      </c>
      <c r="G37" s="399" t="s">
        <v>252</v>
      </c>
      <c r="H37" s="399" t="s">
        <v>253</v>
      </c>
      <c r="I37" s="399" t="s">
        <v>335</v>
      </c>
      <c r="J37" s="399" t="s">
        <v>254</v>
      </c>
      <c r="K37" s="399" t="s">
        <v>255</v>
      </c>
      <c r="L37" s="399" t="s">
        <v>256</v>
      </c>
      <c r="M37" s="399" t="s">
        <v>257</v>
      </c>
      <c r="N37" s="399" t="s">
        <v>258</v>
      </c>
      <c r="O37" s="507"/>
    </row>
    <row r="38" spans="1:15" ht="16.5" customHeight="1">
      <c r="A38" s="420" t="s">
        <v>282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31"/>
    </row>
    <row r="39" spans="1:15" ht="16.5" customHeight="1">
      <c r="A39" s="236" t="s">
        <v>318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</row>
    <row r="40" spans="1:15" ht="16.5" customHeight="1">
      <c r="A40" s="194" t="s">
        <v>283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</row>
    <row r="41" spans="1:15" ht="16.5" customHeight="1">
      <c r="A41" s="194" t="s">
        <v>284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</row>
    <row r="42" spans="1:15" ht="16.5" customHeight="1">
      <c r="A42" s="194" t="s">
        <v>285</v>
      </c>
      <c r="B42" s="410">
        <v>17550</v>
      </c>
      <c r="C42" s="410">
        <v>8500</v>
      </c>
      <c r="D42" s="410"/>
      <c r="E42" s="410"/>
      <c r="F42" s="410"/>
      <c r="G42" s="432"/>
      <c r="H42" s="410">
        <v>4000</v>
      </c>
      <c r="I42" s="410"/>
      <c r="J42" s="410"/>
      <c r="K42" s="410"/>
      <c r="L42" s="410"/>
      <c r="M42" s="410"/>
      <c r="N42" s="410"/>
      <c r="O42" s="410">
        <f>SUM(B42:N42)</f>
        <v>30050</v>
      </c>
    </row>
    <row r="43" spans="1:15" ht="16.5" customHeight="1">
      <c r="A43" s="194" t="s">
        <v>286</v>
      </c>
      <c r="B43" s="410">
        <v>1937</v>
      </c>
      <c r="C43" s="410"/>
      <c r="D43" s="410"/>
      <c r="E43" s="410"/>
      <c r="F43" s="410"/>
      <c r="G43" s="432"/>
      <c r="H43" s="410"/>
      <c r="I43" s="410"/>
      <c r="J43" s="410"/>
      <c r="K43" s="410"/>
      <c r="L43" s="410"/>
      <c r="M43" s="410"/>
      <c r="N43" s="410"/>
      <c r="O43" s="410">
        <f>SUM(B43:N43)</f>
        <v>1937</v>
      </c>
    </row>
    <row r="44" spans="1:15" ht="16.5" customHeight="1">
      <c r="A44" s="194" t="s">
        <v>287</v>
      </c>
      <c r="B44" s="410">
        <v>2430</v>
      </c>
      <c r="C44" s="410"/>
      <c r="D44" s="410"/>
      <c r="E44" s="410"/>
      <c r="F44" s="410"/>
      <c r="G44" s="432"/>
      <c r="H44" s="410">
        <v>37273</v>
      </c>
      <c r="I44" s="410"/>
      <c r="J44" s="410"/>
      <c r="K44" s="410"/>
      <c r="L44" s="410"/>
      <c r="M44" s="410"/>
      <c r="N44" s="410"/>
      <c r="O44" s="410">
        <f>SUM(B44:N44)</f>
        <v>39703</v>
      </c>
    </row>
    <row r="45" spans="1:15" ht="16.5" customHeight="1">
      <c r="A45" s="423" t="s">
        <v>267</v>
      </c>
      <c r="B45" s="418">
        <f>SUM(B42:B44)</f>
        <v>21917</v>
      </c>
      <c r="C45" s="418">
        <v>8500</v>
      </c>
      <c r="D45" s="417"/>
      <c r="E45" s="417"/>
      <c r="F45" s="417"/>
      <c r="G45" s="417"/>
      <c r="H45" s="418">
        <f>SUM(H42:H44)</f>
        <v>41273</v>
      </c>
      <c r="I45" s="417"/>
      <c r="J45" s="417"/>
      <c r="K45" s="417"/>
      <c r="L45" s="417"/>
      <c r="M45" s="417"/>
      <c r="N45" s="417"/>
      <c r="O45" s="418">
        <f>SUM(B45:N45)</f>
        <v>71690</v>
      </c>
    </row>
    <row r="46" spans="1:15" ht="16.5" customHeight="1">
      <c r="A46" s="423" t="s">
        <v>268</v>
      </c>
      <c r="B46" s="419">
        <v>203345</v>
      </c>
      <c r="C46" s="419">
        <v>107378</v>
      </c>
      <c r="D46" s="416"/>
      <c r="E46" s="416"/>
      <c r="F46" s="416"/>
      <c r="G46" s="416"/>
      <c r="H46" s="419">
        <v>121817</v>
      </c>
      <c r="I46" s="416"/>
      <c r="J46" s="416"/>
      <c r="K46" s="416"/>
      <c r="L46" s="416"/>
      <c r="M46" s="416"/>
      <c r="N46" s="416"/>
      <c r="O46" s="419">
        <f>SUM(B46:N46)</f>
        <v>432540</v>
      </c>
    </row>
    <row r="47" spans="1:15" ht="16.5" customHeight="1">
      <c r="A47" s="420" t="s">
        <v>288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</row>
    <row r="48" spans="1:15" ht="16.5" customHeight="1">
      <c r="A48" s="194" t="s">
        <v>289</v>
      </c>
      <c r="B48" s="410">
        <v>12660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>
        <f>SUM(B48:N48)</f>
        <v>12660</v>
      </c>
    </row>
    <row r="49" spans="1:15" ht="16.5" customHeight="1">
      <c r="A49" s="194" t="s">
        <v>319</v>
      </c>
      <c r="B49" s="410">
        <v>2300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>
        <f>SUM(B49:N49)</f>
        <v>2300</v>
      </c>
    </row>
    <row r="50" spans="1:15" ht="16.5" customHeight="1">
      <c r="A50" s="194" t="s">
        <v>320</v>
      </c>
      <c r="B50" s="410">
        <v>700</v>
      </c>
      <c r="C50" s="410">
        <v>500</v>
      </c>
      <c r="D50" s="410"/>
      <c r="E50" s="410">
        <v>60000</v>
      </c>
      <c r="F50" s="410"/>
      <c r="G50" s="410"/>
      <c r="H50" s="410"/>
      <c r="I50" s="410"/>
      <c r="J50" s="410"/>
      <c r="K50" s="410"/>
      <c r="L50" s="410"/>
      <c r="M50" s="410"/>
      <c r="N50" s="410"/>
      <c r="O50" s="410">
        <f>SUM(B50:N50)</f>
        <v>61200</v>
      </c>
    </row>
    <row r="51" spans="1:15" ht="16.5" customHeight="1">
      <c r="A51" s="411" t="s">
        <v>290</v>
      </c>
      <c r="B51" s="412">
        <v>7140</v>
      </c>
      <c r="C51" s="412"/>
      <c r="D51" s="412"/>
      <c r="E51" s="412"/>
      <c r="F51" s="412"/>
      <c r="H51" s="412">
        <v>16650</v>
      </c>
      <c r="I51" s="412"/>
      <c r="J51" s="412"/>
      <c r="K51" s="412"/>
      <c r="L51" s="412"/>
      <c r="M51" s="412"/>
      <c r="N51" s="412"/>
      <c r="O51" s="410">
        <f>SUM(B51:N51)</f>
        <v>23790</v>
      </c>
    </row>
    <row r="52" spans="1:15" ht="16.5" customHeight="1">
      <c r="A52" s="423" t="s">
        <v>267</v>
      </c>
      <c r="B52" s="418">
        <f>SUM(B48:B51)</f>
        <v>22800</v>
      </c>
      <c r="C52" s="417">
        <f>SUM(C50:C51)</f>
        <v>500</v>
      </c>
      <c r="D52" s="417" t="s">
        <v>9</v>
      </c>
      <c r="E52" s="417">
        <v>60000</v>
      </c>
      <c r="F52" s="417" t="s">
        <v>9</v>
      </c>
      <c r="G52" s="433" t="s">
        <v>9</v>
      </c>
      <c r="H52" s="417">
        <v>16650</v>
      </c>
      <c r="I52" s="417" t="s">
        <v>9</v>
      </c>
      <c r="J52" s="417" t="s">
        <v>9</v>
      </c>
      <c r="K52" s="417" t="s">
        <v>9</v>
      </c>
      <c r="L52" s="417" t="s">
        <v>9</v>
      </c>
      <c r="M52" s="417" t="s">
        <v>9</v>
      </c>
      <c r="N52" s="417" t="s">
        <v>9</v>
      </c>
      <c r="O52" s="418">
        <f>SUM(O48:O51)</f>
        <v>99950</v>
      </c>
    </row>
    <row r="53" spans="1:15" ht="16.5" customHeight="1">
      <c r="A53" s="423" t="s">
        <v>268</v>
      </c>
      <c r="B53" s="419">
        <v>276883.05</v>
      </c>
      <c r="C53" s="419">
        <v>53812</v>
      </c>
      <c r="D53" s="416">
        <v>16800</v>
      </c>
      <c r="E53" s="419">
        <v>312739</v>
      </c>
      <c r="F53" s="416">
        <v>42000</v>
      </c>
      <c r="G53" s="434"/>
      <c r="H53" s="416">
        <v>126448.3</v>
      </c>
      <c r="I53" s="416" t="s">
        <v>9</v>
      </c>
      <c r="J53" s="416">
        <v>39400</v>
      </c>
      <c r="K53" s="416">
        <v>219894</v>
      </c>
      <c r="L53" s="416">
        <v>238555</v>
      </c>
      <c r="M53" s="416" t="s">
        <v>9</v>
      </c>
      <c r="N53" s="416" t="s">
        <v>9</v>
      </c>
      <c r="O53" s="419">
        <f>SUM(B53:N53)</f>
        <v>1326531.35</v>
      </c>
    </row>
    <row r="54" spans="1:15" ht="16.5" customHeight="1">
      <c r="A54" s="400" t="s">
        <v>291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6"/>
    </row>
    <row r="55" spans="1:15" ht="16.5" customHeight="1">
      <c r="A55" s="194" t="s">
        <v>292</v>
      </c>
      <c r="B55" s="432">
        <v>16168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10">
        <f>SUM(B55:N55)</f>
        <v>16168</v>
      </c>
    </row>
    <row r="56" spans="1:15" ht="16.5" customHeight="1">
      <c r="A56" s="421" t="s">
        <v>293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10"/>
    </row>
    <row r="57" spans="1:15" ht="16.5" customHeight="1">
      <c r="A57" s="421" t="s">
        <v>294</v>
      </c>
      <c r="B57" s="432"/>
      <c r="C57" s="432"/>
      <c r="D57" s="432"/>
      <c r="E57" s="432">
        <v>555001.28</v>
      </c>
      <c r="F57" s="432"/>
      <c r="G57" s="432"/>
      <c r="H57" s="432"/>
      <c r="I57" s="432"/>
      <c r="J57" s="432"/>
      <c r="K57" s="432"/>
      <c r="L57" s="432"/>
      <c r="M57" s="432"/>
      <c r="N57" s="432"/>
      <c r="O57" s="410">
        <f>SUM(B57:N57)</f>
        <v>555001.28</v>
      </c>
    </row>
    <row r="58" spans="1:15" ht="16.5" customHeight="1">
      <c r="A58" s="421" t="s">
        <v>295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10"/>
    </row>
    <row r="59" spans="1:15" ht="16.5" customHeight="1">
      <c r="A59" s="421" t="s">
        <v>296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10"/>
    </row>
    <row r="60" spans="1:15" ht="16.5" customHeight="1">
      <c r="A60" s="194" t="s">
        <v>297</v>
      </c>
      <c r="B60" s="410"/>
      <c r="C60" s="410"/>
      <c r="D60" s="410"/>
      <c r="E60" s="410"/>
      <c r="F60" s="410"/>
      <c r="H60" s="410">
        <v>24602</v>
      </c>
      <c r="I60" s="410"/>
      <c r="J60" s="410"/>
      <c r="K60" s="410"/>
      <c r="L60" s="410"/>
      <c r="M60" s="410"/>
      <c r="N60" s="410"/>
      <c r="O60" s="410">
        <f>SUM(B60:N60)</f>
        <v>24602</v>
      </c>
    </row>
    <row r="61" spans="1:15" ht="16.5" customHeight="1">
      <c r="A61" s="194" t="s">
        <v>339</v>
      </c>
      <c r="B61" s="410"/>
      <c r="C61" s="410"/>
      <c r="D61" s="410"/>
      <c r="E61" s="410"/>
      <c r="F61" s="410"/>
      <c r="G61" s="437"/>
      <c r="H61" s="410"/>
      <c r="I61" s="410"/>
      <c r="J61" s="410"/>
      <c r="K61" s="410"/>
      <c r="L61" s="410"/>
      <c r="M61" s="410"/>
      <c r="N61" s="410"/>
      <c r="O61" s="410"/>
    </row>
    <row r="62" spans="1:15" ht="16.5" customHeight="1">
      <c r="A62" s="194" t="s">
        <v>298</v>
      </c>
      <c r="B62" s="410"/>
      <c r="C62" s="410"/>
      <c r="D62" s="410"/>
      <c r="E62" s="410"/>
      <c r="F62" s="410"/>
      <c r="G62" s="437"/>
      <c r="H62" s="410"/>
      <c r="I62" s="410"/>
      <c r="J62" s="410"/>
      <c r="K62" s="410"/>
      <c r="L62" s="410"/>
      <c r="M62" s="410"/>
      <c r="N62" s="410"/>
      <c r="O62" s="410"/>
    </row>
    <row r="63" spans="1:15" ht="16.5" customHeight="1">
      <c r="A63" s="194" t="s">
        <v>299</v>
      </c>
      <c r="B63" s="410"/>
      <c r="C63" s="410"/>
      <c r="D63" s="410"/>
      <c r="E63" s="410"/>
      <c r="F63" s="410"/>
      <c r="G63" s="437"/>
      <c r="H63" s="410"/>
      <c r="I63" s="410"/>
      <c r="J63" s="410"/>
      <c r="K63" s="410"/>
      <c r="L63" s="410"/>
      <c r="M63" s="410"/>
      <c r="N63" s="410"/>
      <c r="O63" s="410"/>
    </row>
    <row r="64" spans="1:15" ht="16.5" customHeight="1">
      <c r="A64" s="194" t="s">
        <v>300</v>
      </c>
      <c r="B64" s="410"/>
      <c r="C64" s="410"/>
      <c r="D64" s="410"/>
      <c r="E64" s="410"/>
      <c r="F64" s="410"/>
      <c r="G64" s="437"/>
      <c r="H64" s="410"/>
      <c r="I64" s="410"/>
      <c r="J64" s="410"/>
      <c r="K64" s="410"/>
      <c r="L64" s="410"/>
      <c r="M64" s="410"/>
      <c r="N64" s="410"/>
      <c r="O64" s="410"/>
    </row>
    <row r="65" spans="1:15" ht="16.5" customHeight="1">
      <c r="A65" s="194" t="s">
        <v>301</v>
      </c>
      <c r="B65" s="410">
        <v>550</v>
      </c>
      <c r="C65" s="410"/>
      <c r="D65" s="410"/>
      <c r="E65" s="410"/>
      <c r="F65" s="410"/>
      <c r="H65" s="410"/>
      <c r="I65" s="410"/>
      <c r="J65" s="410"/>
      <c r="K65" s="410"/>
      <c r="L65" s="410"/>
      <c r="M65" s="410"/>
      <c r="N65" s="410"/>
      <c r="O65" s="410">
        <f>SUM(B65:N65)</f>
        <v>550</v>
      </c>
    </row>
    <row r="66" spans="1:15" ht="16.5" customHeight="1">
      <c r="A66" s="423" t="s">
        <v>267</v>
      </c>
      <c r="B66" s="417">
        <f>SUM(B55:B65)</f>
        <v>16718</v>
      </c>
      <c r="C66" s="417" t="s">
        <v>9</v>
      </c>
      <c r="D66" s="417" t="s">
        <v>9</v>
      </c>
      <c r="E66" s="417">
        <v>555001.28</v>
      </c>
      <c r="F66" s="417" t="s">
        <v>9</v>
      </c>
      <c r="G66" s="438" t="s">
        <v>9</v>
      </c>
      <c r="H66" s="417">
        <v>24602</v>
      </c>
      <c r="I66" s="417" t="s">
        <v>9</v>
      </c>
      <c r="J66" s="417" t="s">
        <v>9</v>
      </c>
      <c r="K66" s="417" t="s">
        <v>9</v>
      </c>
      <c r="L66" s="417" t="s">
        <v>9</v>
      </c>
      <c r="M66" s="417" t="s">
        <v>9</v>
      </c>
      <c r="N66" s="417" t="s">
        <v>9</v>
      </c>
      <c r="O66" s="417">
        <f>SUM(B66:N66)</f>
        <v>596321.28</v>
      </c>
    </row>
    <row r="67" spans="1:15" ht="16.5" customHeight="1">
      <c r="A67" s="423" t="s">
        <v>268</v>
      </c>
      <c r="B67" s="419">
        <v>162632</v>
      </c>
      <c r="C67" s="416">
        <v>17957</v>
      </c>
      <c r="D67" s="416" t="s">
        <v>9</v>
      </c>
      <c r="E67" s="416">
        <v>555001.28</v>
      </c>
      <c r="F67" s="416" t="s">
        <v>9</v>
      </c>
      <c r="G67" s="438" t="s">
        <v>9</v>
      </c>
      <c r="H67" s="416">
        <v>154040</v>
      </c>
      <c r="I67" s="416" t="s">
        <v>9</v>
      </c>
      <c r="J67" s="416" t="s">
        <v>9</v>
      </c>
      <c r="K67" s="416" t="s">
        <v>9</v>
      </c>
      <c r="L67" s="416" t="s">
        <v>9</v>
      </c>
      <c r="M67" s="416" t="s">
        <v>9</v>
      </c>
      <c r="N67" s="416" t="s">
        <v>9</v>
      </c>
      <c r="O67" s="419">
        <f>SUM(B67:N67)</f>
        <v>889630.28</v>
      </c>
    </row>
    <row r="68" spans="1:15" ht="16.5" customHeight="1">
      <c r="A68" s="425"/>
      <c r="B68" s="426"/>
      <c r="C68" s="426"/>
      <c r="D68" s="439"/>
      <c r="E68" s="439"/>
      <c r="F68" s="439"/>
      <c r="G68" s="439"/>
      <c r="H68" s="426"/>
      <c r="I68" s="426"/>
      <c r="J68" s="439"/>
      <c r="K68" s="439"/>
      <c r="L68" s="439"/>
      <c r="M68" s="439"/>
      <c r="N68" s="439"/>
      <c r="O68" s="426"/>
    </row>
    <row r="69" spans="1:15" ht="16.5" customHeight="1">
      <c r="A69" s="441" t="s">
        <v>373</v>
      </c>
      <c r="B69" s="508" t="s">
        <v>237</v>
      </c>
      <c r="C69" s="508"/>
      <c r="D69" s="442" t="s">
        <v>238</v>
      </c>
      <c r="E69" s="442" t="s">
        <v>239</v>
      </c>
      <c r="F69" s="442" t="s">
        <v>240</v>
      </c>
      <c r="G69" s="442" t="s">
        <v>241</v>
      </c>
      <c r="H69" s="508" t="s">
        <v>242</v>
      </c>
      <c r="I69" s="508"/>
      <c r="J69" s="442" t="s">
        <v>243</v>
      </c>
      <c r="K69" s="508" t="s">
        <v>244</v>
      </c>
      <c r="L69" s="508"/>
      <c r="M69" s="442" t="s">
        <v>245</v>
      </c>
      <c r="N69" s="442" t="s">
        <v>246</v>
      </c>
      <c r="O69" s="509" t="s">
        <v>35</v>
      </c>
    </row>
    <row r="70" spans="1:15" ht="16.5" customHeight="1">
      <c r="A70" s="443" t="s">
        <v>374</v>
      </c>
      <c r="B70" s="444" t="s">
        <v>247</v>
      </c>
      <c r="C70" s="444" t="s">
        <v>248</v>
      </c>
      <c r="D70" s="444" t="s">
        <v>249</v>
      </c>
      <c r="E70" s="444" t="s">
        <v>250</v>
      </c>
      <c r="F70" s="444" t="s">
        <v>251</v>
      </c>
      <c r="G70" s="444" t="s">
        <v>252</v>
      </c>
      <c r="H70" s="444" t="s">
        <v>253</v>
      </c>
      <c r="I70" s="444" t="s">
        <v>335</v>
      </c>
      <c r="J70" s="444" t="s">
        <v>254</v>
      </c>
      <c r="K70" s="444" t="s">
        <v>255</v>
      </c>
      <c r="L70" s="444" t="s">
        <v>256</v>
      </c>
      <c r="M70" s="444" t="s">
        <v>257</v>
      </c>
      <c r="N70" s="444" t="s">
        <v>258</v>
      </c>
      <c r="O70" s="509"/>
    </row>
    <row r="71" spans="1:15" ht="16.5" customHeight="1">
      <c r="A71" s="445" t="s">
        <v>302</v>
      </c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7"/>
    </row>
    <row r="72" spans="1:15" ht="16.5" customHeight="1">
      <c r="A72" s="448" t="s">
        <v>303</v>
      </c>
      <c r="B72" s="449">
        <v>24348.25</v>
      </c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>
        <f>SUM(B72:N72)</f>
        <v>24348.25</v>
      </c>
    </row>
    <row r="73" spans="1:15" ht="16.5" customHeight="1">
      <c r="A73" s="448" t="s">
        <v>304</v>
      </c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>
        <f>SUM(B73:N73)</f>
        <v>0</v>
      </c>
    </row>
    <row r="74" spans="1:15" ht="16.5" customHeight="1">
      <c r="A74" s="448" t="s">
        <v>305</v>
      </c>
      <c r="B74" s="450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</row>
    <row r="75" spans="1:15" ht="16.5" customHeight="1">
      <c r="A75" s="451" t="s">
        <v>306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49">
        <f>SUM(B75:N75)</f>
        <v>0</v>
      </c>
    </row>
    <row r="76" spans="1:15" ht="16.5" customHeight="1">
      <c r="A76" s="453" t="s">
        <v>267</v>
      </c>
      <c r="B76" s="454">
        <f>SUM(B72:B75)</f>
        <v>24348.25</v>
      </c>
      <c r="C76" s="455" t="s">
        <v>9</v>
      </c>
      <c r="D76" s="455" t="s">
        <v>9</v>
      </c>
      <c r="E76" s="455" t="s">
        <v>9</v>
      </c>
      <c r="F76" s="455" t="s">
        <v>9</v>
      </c>
      <c r="G76" s="455" t="s">
        <v>9</v>
      </c>
      <c r="H76" s="455" t="s">
        <v>9</v>
      </c>
      <c r="I76" s="455" t="s">
        <v>9</v>
      </c>
      <c r="J76" s="455" t="s">
        <v>9</v>
      </c>
      <c r="K76" s="455" t="s">
        <v>9</v>
      </c>
      <c r="L76" s="455" t="s">
        <v>9</v>
      </c>
      <c r="M76" s="455" t="s">
        <v>9</v>
      </c>
      <c r="N76" s="455" t="s">
        <v>9</v>
      </c>
      <c r="O76" s="455">
        <f>SUM(O72:O75)</f>
        <v>24348.25</v>
      </c>
    </row>
    <row r="77" spans="1:15" ht="16.5" customHeight="1">
      <c r="A77" s="453" t="s">
        <v>268</v>
      </c>
      <c r="B77" s="456">
        <v>240072.63</v>
      </c>
      <c r="C77" s="456">
        <v>3645</v>
      </c>
      <c r="D77" s="457" t="s">
        <v>9</v>
      </c>
      <c r="E77" s="457" t="s">
        <v>9</v>
      </c>
      <c r="F77" s="457" t="s">
        <v>9</v>
      </c>
      <c r="G77" s="457" t="s">
        <v>9</v>
      </c>
      <c r="H77" s="457" t="s">
        <v>9</v>
      </c>
      <c r="I77" s="457" t="s">
        <v>9</v>
      </c>
      <c r="J77" s="457" t="s">
        <v>9</v>
      </c>
      <c r="K77" s="457" t="s">
        <v>9</v>
      </c>
      <c r="L77" s="457" t="s">
        <v>9</v>
      </c>
      <c r="M77" s="457" t="s">
        <v>9</v>
      </c>
      <c r="N77" s="457" t="s">
        <v>9</v>
      </c>
      <c r="O77" s="456">
        <f>SUM(B77:N77)</f>
        <v>243717.63</v>
      </c>
    </row>
    <row r="78" spans="1:15" ht="16.5" customHeight="1">
      <c r="A78" s="458" t="s">
        <v>307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</row>
    <row r="79" spans="1:15" ht="16.5" customHeight="1">
      <c r="A79" s="448" t="s">
        <v>322</v>
      </c>
      <c r="B79" s="449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</row>
    <row r="80" spans="1:15" ht="16.5" customHeight="1">
      <c r="A80" s="448" t="s">
        <v>308</v>
      </c>
      <c r="B80" s="449"/>
      <c r="C80" s="449"/>
      <c r="D80" s="449"/>
      <c r="E80" s="449">
        <v>188500</v>
      </c>
      <c r="F80" s="449">
        <v>130000</v>
      </c>
      <c r="G80" s="449"/>
      <c r="H80" s="449"/>
      <c r="I80" s="449"/>
      <c r="J80" s="449"/>
      <c r="K80" s="449"/>
      <c r="L80" s="449"/>
      <c r="M80" s="449"/>
      <c r="N80" s="449"/>
      <c r="O80" s="449">
        <f>SUM(B80:N80)</f>
        <v>318500</v>
      </c>
    </row>
    <row r="81" spans="1:15" ht="16.5" customHeight="1">
      <c r="A81" s="448" t="s">
        <v>309</v>
      </c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</row>
    <row r="82" spans="1:15" ht="16.5" customHeight="1">
      <c r="A82" s="451" t="s">
        <v>323</v>
      </c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</row>
    <row r="83" spans="1:16" ht="16.5" customHeight="1">
      <c r="A83" s="453" t="s">
        <v>267</v>
      </c>
      <c r="B83" s="455" t="s">
        <v>9</v>
      </c>
      <c r="C83" s="455" t="s">
        <v>9</v>
      </c>
      <c r="D83" s="455" t="s">
        <v>9</v>
      </c>
      <c r="E83" s="455">
        <v>188500</v>
      </c>
      <c r="F83" s="455">
        <v>130000</v>
      </c>
      <c r="G83" s="455" t="s">
        <v>9</v>
      </c>
      <c r="H83" s="455" t="s">
        <v>9</v>
      </c>
      <c r="I83" s="455" t="s">
        <v>9</v>
      </c>
      <c r="J83" s="455" t="s">
        <v>9</v>
      </c>
      <c r="K83" s="455" t="s">
        <v>9</v>
      </c>
      <c r="L83" s="455" t="s">
        <v>9</v>
      </c>
      <c r="M83" s="455" t="s">
        <v>9</v>
      </c>
      <c r="N83" s="455" t="s">
        <v>9</v>
      </c>
      <c r="O83" s="455">
        <f>SUM(E83:N83)</f>
        <v>318500</v>
      </c>
      <c r="P83" s="459"/>
    </row>
    <row r="84" spans="1:15" ht="16.5" customHeight="1">
      <c r="A84" s="453" t="s">
        <v>268</v>
      </c>
      <c r="B84" s="457" t="s">
        <v>9</v>
      </c>
      <c r="C84" s="457" t="s">
        <v>9</v>
      </c>
      <c r="D84" s="457" t="s">
        <v>9</v>
      </c>
      <c r="E84" s="457">
        <v>973300</v>
      </c>
      <c r="F84" s="457">
        <v>130000</v>
      </c>
      <c r="G84" s="457" t="s">
        <v>9</v>
      </c>
      <c r="H84" s="457" t="s">
        <v>9</v>
      </c>
      <c r="I84" s="457" t="s">
        <v>9</v>
      </c>
      <c r="J84" s="457" t="s">
        <v>9</v>
      </c>
      <c r="K84" s="457" t="s">
        <v>9</v>
      </c>
      <c r="L84" s="457">
        <v>95000</v>
      </c>
      <c r="M84" s="457" t="s">
        <v>9</v>
      </c>
      <c r="N84" s="457" t="s">
        <v>9</v>
      </c>
      <c r="O84" s="457">
        <f>SUM(E84:N84)</f>
        <v>1198300</v>
      </c>
    </row>
    <row r="85" spans="1:16" ht="16.5" customHeight="1">
      <c r="A85" s="458" t="s">
        <v>310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60"/>
      <c r="P85" s="2" t="s">
        <v>8</v>
      </c>
    </row>
    <row r="86" spans="1:15" ht="16.5" customHeight="1">
      <c r="A86" s="448" t="s">
        <v>311</v>
      </c>
      <c r="B86" s="449">
        <v>5000</v>
      </c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61">
        <f>SUM(B86:N86)</f>
        <v>5000</v>
      </c>
    </row>
    <row r="87" spans="1:15" ht="16.5" customHeight="1">
      <c r="A87" s="451" t="s">
        <v>312</v>
      </c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62"/>
    </row>
    <row r="88" spans="1:15" ht="16.5" customHeight="1">
      <c r="A88" s="453" t="s">
        <v>267</v>
      </c>
      <c r="B88" s="455">
        <v>5000</v>
      </c>
      <c r="C88" s="455" t="s">
        <v>9</v>
      </c>
      <c r="D88" s="455" t="s">
        <v>9</v>
      </c>
      <c r="E88" s="455" t="s">
        <v>9</v>
      </c>
      <c r="F88" s="455" t="s">
        <v>9</v>
      </c>
      <c r="G88" s="455" t="s">
        <v>9</v>
      </c>
      <c r="H88" s="455" t="s">
        <v>9</v>
      </c>
      <c r="I88" s="455" t="s">
        <v>9</v>
      </c>
      <c r="J88" s="455" t="s">
        <v>9</v>
      </c>
      <c r="K88" s="455" t="s">
        <v>9</v>
      </c>
      <c r="L88" s="455" t="s">
        <v>9</v>
      </c>
      <c r="M88" s="455" t="s">
        <v>9</v>
      </c>
      <c r="N88" s="455" t="s">
        <v>9</v>
      </c>
      <c r="O88" s="455">
        <f>SUM(B88:N88)</f>
        <v>5000</v>
      </c>
    </row>
    <row r="89" spans="1:16" ht="16.5" customHeight="1">
      <c r="A89" s="453" t="s">
        <v>313</v>
      </c>
      <c r="B89" s="457">
        <v>5000</v>
      </c>
      <c r="C89" s="457">
        <v>10000</v>
      </c>
      <c r="D89" s="457" t="s">
        <v>9</v>
      </c>
      <c r="E89" s="457" t="s">
        <v>9</v>
      </c>
      <c r="F89" s="457" t="s">
        <v>9</v>
      </c>
      <c r="G89" s="457" t="s">
        <v>9</v>
      </c>
      <c r="H89" s="457" t="s">
        <v>9</v>
      </c>
      <c r="I89" s="457" t="s">
        <v>9</v>
      </c>
      <c r="J89" s="457" t="s">
        <v>9</v>
      </c>
      <c r="K89" s="457" t="s">
        <v>9</v>
      </c>
      <c r="L89" s="457" t="s">
        <v>9</v>
      </c>
      <c r="M89" s="457" t="s">
        <v>9</v>
      </c>
      <c r="N89" s="457" t="s">
        <v>9</v>
      </c>
      <c r="O89" s="457">
        <f>SUM(B89:N89)</f>
        <v>15000</v>
      </c>
      <c r="P89" s="459"/>
    </row>
    <row r="90" spans="1:15" ht="16.5" customHeight="1">
      <c r="A90" s="458" t="s">
        <v>314</v>
      </c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60"/>
    </row>
    <row r="91" spans="1:15" ht="16.5" customHeight="1">
      <c r="A91" s="448" t="s">
        <v>334</v>
      </c>
      <c r="B91" s="449"/>
      <c r="C91" s="449"/>
      <c r="D91" s="449"/>
      <c r="E91" s="449"/>
      <c r="F91" s="449"/>
      <c r="G91" s="449"/>
      <c r="H91" s="449"/>
      <c r="I91" s="449">
        <v>524700</v>
      </c>
      <c r="J91" s="449"/>
      <c r="K91" s="449"/>
      <c r="L91" s="449"/>
      <c r="M91" s="449"/>
      <c r="N91" s="449"/>
      <c r="O91" s="463">
        <f>SUM(B91:N91)</f>
        <v>524700</v>
      </c>
    </row>
    <row r="92" spans="1:15" ht="16.5" customHeight="1">
      <c r="A92" s="448" t="s">
        <v>315</v>
      </c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</row>
    <row r="93" spans="1:15" ht="16.5" customHeight="1">
      <c r="A93" s="451" t="s">
        <v>316</v>
      </c>
      <c r="B93" s="452"/>
      <c r="C93" s="452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64"/>
    </row>
    <row r="94" spans="1:15" ht="16.5" customHeight="1">
      <c r="A94" s="453" t="s">
        <v>267</v>
      </c>
      <c r="B94" s="455" t="s">
        <v>9</v>
      </c>
      <c r="C94" s="455" t="s">
        <v>9</v>
      </c>
      <c r="D94" s="455" t="s">
        <v>9</v>
      </c>
      <c r="E94" s="455" t="s">
        <v>9</v>
      </c>
      <c r="F94" s="455" t="s">
        <v>9</v>
      </c>
      <c r="G94" s="455" t="s">
        <v>9</v>
      </c>
      <c r="H94" s="455" t="s">
        <v>9</v>
      </c>
      <c r="I94" s="455">
        <f>SUM(I91:I93)</f>
        <v>524700</v>
      </c>
      <c r="J94" s="455" t="s">
        <v>9</v>
      </c>
      <c r="K94" s="455" t="s">
        <v>9</v>
      </c>
      <c r="L94" s="455" t="s">
        <v>9</v>
      </c>
      <c r="M94" s="455" t="s">
        <v>9</v>
      </c>
      <c r="N94" s="455" t="s">
        <v>9</v>
      </c>
      <c r="O94" s="455">
        <f>SUM(I94:N94)</f>
        <v>524700</v>
      </c>
    </row>
    <row r="95" spans="1:15" ht="16.5" customHeight="1">
      <c r="A95" s="453" t="s">
        <v>268</v>
      </c>
      <c r="B95" s="457" t="s">
        <v>9</v>
      </c>
      <c r="C95" s="457" t="s">
        <v>9</v>
      </c>
      <c r="D95" s="457" t="s">
        <v>9</v>
      </c>
      <c r="E95" s="457" t="s">
        <v>9</v>
      </c>
      <c r="F95" s="457" t="s">
        <v>9</v>
      </c>
      <c r="G95" s="457" t="s">
        <v>9</v>
      </c>
      <c r="H95" s="457" t="s">
        <v>9</v>
      </c>
      <c r="I95" s="457">
        <v>1159700</v>
      </c>
      <c r="J95" s="457" t="s">
        <v>9</v>
      </c>
      <c r="K95" s="457" t="s">
        <v>9</v>
      </c>
      <c r="L95" s="457" t="s">
        <v>9</v>
      </c>
      <c r="M95" s="457" t="s">
        <v>9</v>
      </c>
      <c r="N95" s="457" t="s">
        <v>9</v>
      </c>
      <c r="O95" s="457">
        <f>SUM(I95:N95)</f>
        <v>1159700</v>
      </c>
    </row>
    <row r="96" spans="1:15" ht="16.5" customHeight="1">
      <c r="A96" s="458" t="s">
        <v>317</v>
      </c>
      <c r="B96" s="452"/>
      <c r="C96" s="452"/>
      <c r="D96" s="452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65"/>
    </row>
    <row r="97" spans="1:15" ht="16.5" customHeight="1">
      <c r="A97" s="466"/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</row>
    <row r="98" spans="1:15" ht="16.5" customHeight="1">
      <c r="A98" s="451"/>
      <c r="B98" s="452"/>
      <c r="C98" s="452"/>
      <c r="D98" s="452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</row>
    <row r="99" spans="1:15" ht="16.5" customHeight="1">
      <c r="A99" s="453" t="s">
        <v>267</v>
      </c>
      <c r="B99" s="455" t="s">
        <v>9</v>
      </c>
      <c r="C99" s="455" t="s">
        <v>9</v>
      </c>
      <c r="D99" s="455" t="s">
        <v>9</v>
      </c>
      <c r="E99" s="455" t="s">
        <v>9</v>
      </c>
      <c r="F99" s="455" t="s">
        <v>9</v>
      </c>
      <c r="G99" s="455" t="s">
        <v>9</v>
      </c>
      <c r="H99" s="455" t="s">
        <v>9</v>
      </c>
      <c r="I99" s="455" t="s">
        <v>9</v>
      </c>
      <c r="J99" s="455" t="s">
        <v>9</v>
      </c>
      <c r="K99" s="455" t="s">
        <v>9</v>
      </c>
      <c r="L99" s="455" t="s">
        <v>9</v>
      </c>
      <c r="M99" s="455" t="s">
        <v>9</v>
      </c>
      <c r="N99" s="455" t="s">
        <v>9</v>
      </c>
      <c r="O99" s="455" t="s">
        <v>9</v>
      </c>
    </row>
    <row r="100" spans="1:15" ht="16.5" customHeight="1">
      <c r="A100" s="453" t="s">
        <v>268</v>
      </c>
      <c r="B100" s="457" t="s">
        <v>9</v>
      </c>
      <c r="C100" s="457" t="s">
        <v>9</v>
      </c>
      <c r="D100" s="457" t="s">
        <v>9</v>
      </c>
      <c r="E100" s="457" t="s">
        <v>9</v>
      </c>
      <c r="F100" s="457" t="s">
        <v>9</v>
      </c>
      <c r="G100" s="457" t="s">
        <v>9</v>
      </c>
      <c r="H100" s="457" t="s">
        <v>9</v>
      </c>
      <c r="I100" s="457" t="s">
        <v>9</v>
      </c>
      <c r="J100" s="457" t="s">
        <v>9</v>
      </c>
      <c r="K100" s="457" t="s">
        <v>9</v>
      </c>
      <c r="L100" s="457" t="s">
        <v>9</v>
      </c>
      <c r="M100" s="457" t="s">
        <v>9</v>
      </c>
      <c r="N100" s="457" t="s">
        <v>9</v>
      </c>
      <c r="O100" s="457" t="s">
        <v>9</v>
      </c>
    </row>
    <row r="101" spans="1:15" ht="16.5" customHeight="1">
      <c r="A101" s="453" t="s">
        <v>267</v>
      </c>
      <c r="B101" s="456">
        <v>694916.25</v>
      </c>
      <c r="C101" s="456">
        <v>106918</v>
      </c>
      <c r="D101" s="457" t="s">
        <v>9</v>
      </c>
      <c r="E101" s="457">
        <v>803501.28</v>
      </c>
      <c r="F101" s="457">
        <v>130000</v>
      </c>
      <c r="G101" s="457" t="s">
        <v>9</v>
      </c>
      <c r="H101" s="456">
        <v>160175</v>
      </c>
      <c r="I101" s="457">
        <v>524700</v>
      </c>
      <c r="J101" s="457" t="s">
        <v>9</v>
      </c>
      <c r="K101" s="457" t="s">
        <v>9</v>
      </c>
      <c r="L101" s="457" t="s">
        <v>9</v>
      </c>
      <c r="M101" s="457" t="s">
        <v>9</v>
      </c>
      <c r="N101" s="456">
        <v>191170</v>
      </c>
      <c r="O101" s="456">
        <f>SUM(B101:N101)</f>
        <v>2611380.5300000003</v>
      </c>
    </row>
    <row r="102" spans="1:16" ht="16.5" customHeight="1">
      <c r="A102" s="467" t="s">
        <v>268</v>
      </c>
      <c r="B102" s="468">
        <v>5306546.8</v>
      </c>
      <c r="C102" s="468">
        <v>960670</v>
      </c>
      <c r="D102" s="469">
        <v>16800</v>
      </c>
      <c r="E102" s="468">
        <v>1841040.28</v>
      </c>
      <c r="F102" s="469">
        <v>172000</v>
      </c>
      <c r="G102" s="469" t="s">
        <v>9</v>
      </c>
      <c r="H102" s="468">
        <v>1055565.3</v>
      </c>
      <c r="I102" s="469">
        <v>1159700</v>
      </c>
      <c r="J102" s="469">
        <v>39400</v>
      </c>
      <c r="K102" s="468">
        <v>219894</v>
      </c>
      <c r="L102" s="469">
        <v>333555</v>
      </c>
      <c r="M102" s="469" t="s">
        <v>9</v>
      </c>
      <c r="N102" s="468">
        <v>835818</v>
      </c>
      <c r="O102" s="468">
        <f>SUM(B102:N102)</f>
        <v>11940989.38</v>
      </c>
      <c r="P102" s="459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2">
        <v>25160</v>
      </c>
    </row>
    <row r="111" ht="16.5" customHeight="1">
      <c r="N111" s="2">
        <v>37260</v>
      </c>
    </row>
    <row r="112" ht="16.5" customHeight="1">
      <c r="N112" s="2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zoomScale="130" zoomScaleNormal="130" zoomScalePageLayoutView="0" workbookViewId="0" topLeftCell="A7">
      <selection activeCell="I17" sqref="I17"/>
    </sheetView>
  </sheetViews>
  <sheetFormatPr defaultColWidth="9.140625" defaultRowHeight="15.75" customHeight="1"/>
  <cols>
    <col min="1" max="1" width="32.8515625" style="2" customWidth="1"/>
    <col min="2" max="2" width="6.8515625" style="2" customWidth="1"/>
    <col min="3" max="3" width="6.7109375" style="2" customWidth="1"/>
    <col min="4" max="4" width="6.421875" style="2" customWidth="1"/>
    <col min="5" max="5" width="11.140625" style="2" customWidth="1"/>
    <col min="6" max="6" width="6.57421875" style="2" customWidth="1"/>
    <col min="7" max="7" width="6.7109375" style="2" customWidth="1"/>
    <col min="8" max="8" width="6.8515625" style="2" customWidth="1"/>
    <col min="9" max="9" width="11.7109375" style="2" customWidth="1"/>
    <col min="10" max="10" width="6.28125" style="2" customWidth="1"/>
    <col min="11" max="11" width="6.421875" style="2" customWidth="1"/>
    <col min="12" max="12" width="6.140625" style="2" customWidth="1"/>
    <col min="13" max="13" width="12.28125" style="2" customWidth="1"/>
    <col min="14" max="14" width="11.57421875" style="2" customWidth="1"/>
    <col min="15" max="15" width="9.140625" style="2" customWidth="1"/>
    <col min="16" max="16" width="12.28125" style="2" customWidth="1"/>
    <col min="17" max="17" width="13.28125" style="2" customWidth="1"/>
    <col min="18" max="16384" width="9.140625" style="2" customWidth="1"/>
  </cols>
  <sheetData>
    <row r="1" spans="1:14" ht="17.25" customHeight="1">
      <c r="A1" s="510" t="s">
        <v>236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2"/>
    </row>
    <row r="2" spans="1:14" ht="16.5" customHeight="1">
      <c r="A2" s="510" t="s">
        <v>375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2"/>
    </row>
    <row r="3" spans="1:14" ht="18" customHeight="1">
      <c r="A3" s="510" t="s">
        <v>425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2"/>
    </row>
    <row r="4" spans="1:14" s="195" customFormat="1" ht="15.75" customHeight="1">
      <c r="A4" s="246" t="s">
        <v>373</v>
      </c>
      <c r="B4" s="513" t="s">
        <v>237</v>
      </c>
      <c r="C4" s="513"/>
      <c r="D4" s="248" t="s">
        <v>238</v>
      </c>
      <c r="E4" s="248" t="s">
        <v>239</v>
      </c>
      <c r="F4" s="248" t="s">
        <v>240</v>
      </c>
      <c r="G4" s="248" t="s">
        <v>241</v>
      </c>
      <c r="H4" s="248" t="s">
        <v>242</v>
      </c>
      <c r="I4" s="248" t="s">
        <v>243</v>
      </c>
      <c r="J4" s="513" t="s">
        <v>244</v>
      </c>
      <c r="K4" s="513"/>
      <c r="L4" s="248" t="s">
        <v>245</v>
      </c>
      <c r="M4" s="248" t="s">
        <v>246</v>
      </c>
      <c r="N4" s="514" t="s">
        <v>35</v>
      </c>
    </row>
    <row r="5" spans="1:14" s="195" customFormat="1" ht="15.75" customHeight="1">
      <c r="A5" s="247" t="s">
        <v>374</v>
      </c>
      <c r="B5" s="249" t="s">
        <v>247</v>
      </c>
      <c r="C5" s="249" t="s">
        <v>248</v>
      </c>
      <c r="D5" s="249" t="s">
        <v>249</v>
      </c>
      <c r="E5" s="249" t="s">
        <v>250</v>
      </c>
      <c r="F5" s="249" t="s">
        <v>251</v>
      </c>
      <c r="G5" s="249" t="s">
        <v>252</v>
      </c>
      <c r="H5" s="249" t="s">
        <v>253</v>
      </c>
      <c r="I5" s="249" t="s">
        <v>254</v>
      </c>
      <c r="J5" s="249" t="s">
        <v>255</v>
      </c>
      <c r="K5" s="249" t="s">
        <v>256</v>
      </c>
      <c r="L5" s="249" t="s">
        <v>257</v>
      </c>
      <c r="M5" s="249" t="s">
        <v>258</v>
      </c>
      <c r="N5" s="515"/>
    </row>
    <row r="6" spans="1:14" s="195" customFormat="1" ht="15.75" customHeight="1">
      <c r="A6" s="470" t="s">
        <v>259</v>
      </c>
      <c r="B6" s="196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</row>
    <row r="7" spans="1:14" s="195" customFormat="1" ht="15.75" customHeight="1">
      <c r="A7" s="197" t="s">
        <v>260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>
        <v>492</v>
      </c>
      <c r="N7" s="198">
        <v>492</v>
      </c>
    </row>
    <row r="8" spans="1:14" s="195" customFormat="1" ht="15.75" customHeight="1">
      <c r="A8" s="197" t="s">
        <v>261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>
        <v>785400</v>
      </c>
      <c r="N8" s="198">
        <f>SUM(M8)</f>
        <v>785400</v>
      </c>
    </row>
    <row r="9" spans="1:14" s="195" customFormat="1" ht="15.75" customHeight="1">
      <c r="A9" s="197" t="s">
        <v>262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>
        <v>63500</v>
      </c>
      <c r="N9" s="198">
        <f>SUM(M9)</f>
        <v>63500</v>
      </c>
    </row>
    <row r="10" spans="1:14" s="195" customFormat="1" ht="15.75" customHeight="1">
      <c r="A10" s="197" t="s">
        <v>263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</row>
    <row r="11" spans="1:14" s="195" customFormat="1" ht="15.75" customHeight="1">
      <c r="A11" s="197" t="s">
        <v>264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4" s="195" customFormat="1" ht="15.75" customHeight="1">
      <c r="A12" s="197" t="s">
        <v>265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pans="1:14" s="195" customFormat="1" ht="15.75" customHeight="1">
      <c r="A13" s="199" t="s">
        <v>266</v>
      </c>
      <c r="B13" s="200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</row>
    <row r="14" spans="1:14" s="195" customFormat="1" ht="15.75" customHeight="1">
      <c r="A14" s="238" t="s">
        <v>381</v>
      </c>
      <c r="B14" s="240" t="s">
        <v>9</v>
      </c>
      <c r="C14" s="240" t="s">
        <v>9</v>
      </c>
      <c r="D14" s="240" t="s">
        <v>9</v>
      </c>
      <c r="E14" s="240" t="s">
        <v>9</v>
      </c>
      <c r="F14" s="240" t="s">
        <v>9</v>
      </c>
      <c r="G14" s="240" t="s">
        <v>9</v>
      </c>
      <c r="H14" s="240" t="s">
        <v>9</v>
      </c>
      <c r="I14" s="240" t="s">
        <v>9</v>
      </c>
      <c r="J14" s="240" t="s">
        <v>9</v>
      </c>
      <c r="K14" s="240" t="s">
        <v>9</v>
      </c>
      <c r="L14" s="240" t="s">
        <v>9</v>
      </c>
      <c r="M14" s="239">
        <f>SUM(M7:M13)</f>
        <v>849392</v>
      </c>
      <c r="N14" s="239">
        <f>SUM(N7:N13)</f>
        <v>849392</v>
      </c>
    </row>
    <row r="15" spans="1:14" s="195" customFormat="1" ht="15.75" customHeight="1">
      <c r="A15" s="474" t="s">
        <v>268</v>
      </c>
      <c r="B15" s="243" t="s">
        <v>9</v>
      </c>
      <c r="C15" s="243" t="s">
        <v>9</v>
      </c>
      <c r="D15" s="243" t="s">
        <v>9</v>
      </c>
      <c r="E15" s="243" t="s">
        <v>9</v>
      </c>
      <c r="F15" s="243" t="s">
        <v>9</v>
      </c>
      <c r="G15" s="243" t="s">
        <v>9</v>
      </c>
      <c r="H15" s="243" t="s">
        <v>9</v>
      </c>
      <c r="I15" s="243" t="s">
        <v>9</v>
      </c>
      <c r="J15" s="243" t="s">
        <v>9</v>
      </c>
      <c r="K15" s="243" t="s">
        <v>9</v>
      </c>
      <c r="L15" s="243" t="s">
        <v>9</v>
      </c>
      <c r="M15" s="242">
        <v>8673217</v>
      </c>
      <c r="N15" s="242">
        <v>8673217</v>
      </c>
    </row>
    <row r="16" spans="1:14" s="195" customFormat="1" ht="15.75" customHeight="1">
      <c r="A16" s="472" t="s">
        <v>274</v>
      </c>
      <c r="B16" s="234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</row>
    <row r="17" spans="1:14" s="195" customFormat="1" ht="15.75" customHeight="1">
      <c r="A17" s="197" t="s">
        <v>275</v>
      </c>
      <c r="B17" s="198"/>
      <c r="C17" s="198"/>
      <c r="D17" s="198"/>
      <c r="E17" s="198">
        <v>16680</v>
      </c>
      <c r="F17" s="198"/>
      <c r="G17" s="198"/>
      <c r="H17" s="198"/>
      <c r="I17" s="198"/>
      <c r="J17" s="198"/>
      <c r="K17" s="198"/>
      <c r="L17" s="198"/>
      <c r="M17" s="198"/>
      <c r="N17" s="198">
        <f>SUM(D17:M17)</f>
        <v>16680</v>
      </c>
    </row>
    <row r="18" spans="1:14" s="195" customFormat="1" ht="15.75" customHeight="1">
      <c r="A18" s="197" t="s">
        <v>276</v>
      </c>
      <c r="B18" s="198"/>
      <c r="C18" s="198"/>
      <c r="D18" s="198"/>
      <c r="E18" s="198">
        <v>3000</v>
      </c>
      <c r="F18" s="198"/>
      <c r="G18" s="198"/>
      <c r="H18" s="198"/>
      <c r="I18" s="198"/>
      <c r="J18" s="198"/>
      <c r="K18" s="198"/>
      <c r="L18" s="198"/>
      <c r="M18" s="198"/>
      <c r="N18" s="198">
        <f>SUM(F18:M18)</f>
        <v>0</v>
      </c>
    </row>
    <row r="19" spans="1:14" s="195" customFormat="1" ht="15.75" customHeight="1">
      <c r="A19" s="197" t="s">
        <v>277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s="195" customFormat="1" ht="15.75" customHeight="1">
      <c r="A20" s="197" t="s">
        <v>278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1:16" s="195" customFormat="1" ht="15.75" customHeight="1">
      <c r="A21" s="197" t="s">
        <v>279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P21" s="201"/>
    </row>
    <row r="22" spans="1:16" s="195" customFormat="1" ht="15.75" customHeight="1">
      <c r="A22" s="197" t="s">
        <v>280</v>
      </c>
      <c r="B22" s="198"/>
      <c r="C22" s="198"/>
      <c r="D22" s="198"/>
      <c r="E22" s="198">
        <v>12970</v>
      </c>
      <c r="F22" s="198"/>
      <c r="G22" s="198"/>
      <c r="H22" s="198"/>
      <c r="I22" s="198"/>
      <c r="J22" s="198"/>
      <c r="K22" s="198"/>
      <c r="L22" s="198"/>
      <c r="M22" s="198"/>
      <c r="N22" s="198">
        <f>SUM(F22:M22)</f>
        <v>0</v>
      </c>
      <c r="P22" s="201"/>
    </row>
    <row r="23" spans="1:16" s="195" customFormat="1" ht="15.75" customHeight="1">
      <c r="A23" s="199" t="s">
        <v>281</v>
      </c>
      <c r="B23" s="200"/>
      <c r="C23" s="237"/>
      <c r="D23" s="237"/>
      <c r="E23" s="237">
        <v>3430</v>
      </c>
      <c r="F23" s="237"/>
      <c r="G23" s="237"/>
      <c r="H23" s="237"/>
      <c r="I23" s="237"/>
      <c r="J23" s="237"/>
      <c r="K23" s="237"/>
      <c r="L23" s="237"/>
      <c r="M23" s="237"/>
      <c r="N23" s="237">
        <f>SUM(F23:M23)</f>
        <v>0</v>
      </c>
      <c r="P23" s="201">
        <v>861200</v>
      </c>
    </row>
    <row r="24" spans="1:16" s="195" customFormat="1" ht="15.75" customHeight="1">
      <c r="A24" s="238" t="s">
        <v>267</v>
      </c>
      <c r="B24" s="240" t="s">
        <v>9</v>
      </c>
      <c r="C24" s="239">
        <f>SUM(C17:C23)</f>
        <v>0</v>
      </c>
      <c r="D24" s="239">
        <v>0</v>
      </c>
      <c r="E24" s="240">
        <f>SUM(E17:E23)</f>
        <v>36080</v>
      </c>
      <c r="F24" s="240" t="s">
        <v>9</v>
      </c>
      <c r="G24" s="239">
        <v>0</v>
      </c>
      <c r="H24" s="239">
        <f>SUM(H17:H23)</f>
        <v>0</v>
      </c>
      <c r="I24" s="239">
        <v>0</v>
      </c>
      <c r="J24" s="239">
        <v>0</v>
      </c>
      <c r="K24" s="239">
        <v>0</v>
      </c>
      <c r="L24" s="239">
        <v>0</v>
      </c>
      <c r="M24" s="240" t="s">
        <v>9</v>
      </c>
      <c r="N24" s="240">
        <f>SUM(E24:M24)</f>
        <v>36080</v>
      </c>
      <c r="P24" s="195">
        <v>28567.74</v>
      </c>
    </row>
    <row r="25" spans="1:16" s="195" customFormat="1" ht="15.75" customHeight="1">
      <c r="A25" s="241" t="s">
        <v>268</v>
      </c>
      <c r="B25" s="243" t="s">
        <v>9</v>
      </c>
      <c r="C25" s="242">
        <v>0</v>
      </c>
      <c r="D25" s="242">
        <v>0</v>
      </c>
      <c r="E25" s="242">
        <v>236160</v>
      </c>
      <c r="F25" s="243" t="s">
        <v>9</v>
      </c>
      <c r="G25" s="242">
        <v>0</v>
      </c>
      <c r="H25" s="242">
        <v>0</v>
      </c>
      <c r="I25" s="242">
        <v>0</v>
      </c>
      <c r="J25" s="242">
        <v>0</v>
      </c>
      <c r="K25" s="242">
        <v>0</v>
      </c>
      <c r="L25" s="242">
        <v>0</v>
      </c>
      <c r="M25" s="243" t="s">
        <v>9</v>
      </c>
      <c r="N25" s="243">
        <f>SUM(C25:M25)</f>
        <v>236160</v>
      </c>
      <c r="P25" s="195">
        <f>SUM(P23:P24)</f>
        <v>889767.74</v>
      </c>
    </row>
    <row r="26" spans="1:14" s="195" customFormat="1" ht="15.75" customHeight="1">
      <c r="A26" s="472" t="s">
        <v>288</v>
      </c>
      <c r="B26" s="200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</row>
    <row r="27" spans="1:14" s="195" customFormat="1" ht="15.75" customHeight="1">
      <c r="A27" s="197" t="s">
        <v>289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1:14" s="195" customFormat="1" ht="15.75" customHeight="1">
      <c r="A28" s="197" t="s">
        <v>319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</row>
    <row r="29" spans="1:14" s="195" customFormat="1" ht="15.75" customHeight="1">
      <c r="A29" s="197" t="s">
        <v>320</v>
      </c>
      <c r="B29" s="198"/>
      <c r="C29" s="198"/>
      <c r="D29" s="198"/>
      <c r="E29" s="198"/>
      <c r="F29" s="198"/>
      <c r="G29" s="198"/>
      <c r="H29" s="198"/>
      <c r="I29" s="198">
        <v>13000</v>
      </c>
      <c r="J29" s="198"/>
      <c r="K29" s="198"/>
      <c r="L29" s="198"/>
      <c r="M29" s="198"/>
      <c r="N29" s="198">
        <f>SUM(B29:M29)</f>
        <v>13000</v>
      </c>
    </row>
    <row r="30" spans="1:14" s="195" customFormat="1" ht="15.75" customHeight="1">
      <c r="A30" s="199" t="s">
        <v>290</v>
      </c>
      <c r="B30" s="200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</row>
    <row r="31" spans="1:14" s="195" customFormat="1" ht="15.75" customHeight="1">
      <c r="A31" s="238" t="s">
        <v>267</v>
      </c>
      <c r="B31" s="239">
        <v>0</v>
      </c>
      <c r="C31" s="239">
        <v>0</v>
      </c>
      <c r="D31" s="239">
        <v>0</v>
      </c>
      <c r="E31" s="239">
        <v>0</v>
      </c>
      <c r="F31" s="239">
        <v>0</v>
      </c>
      <c r="G31" s="239">
        <v>0</v>
      </c>
      <c r="H31" s="239">
        <v>0</v>
      </c>
      <c r="I31" s="240">
        <v>13000</v>
      </c>
      <c r="J31" s="239">
        <v>0</v>
      </c>
      <c r="K31" s="239">
        <v>0</v>
      </c>
      <c r="L31" s="239">
        <v>0</v>
      </c>
      <c r="M31" s="239">
        <v>0</v>
      </c>
      <c r="N31" s="239">
        <v>13000</v>
      </c>
    </row>
    <row r="32" spans="1:15" s="195" customFormat="1" ht="15.75" customHeight="1">
      <c r="A32" s="241" t="s">
        <v>268</v>
      </c>
      <c r="B32" s="242">
        <v>0</v>
      </c>
      <c r="C32" s="242">
        <v>0</v>
      </c>
      <c r="D32" s="242">
        <v>0</v>
      </c>
      <c r="E32" s="242">
        <v>0</v>
      </c>
      <c r="F32" s="242">
        <v>0</v>
      </c>
      <c r="G32" s="242">
        <v>0</v>
      </c>
      <c r="H32" s="242">
        <v>0</v>
      </c>
      <c r="I32" s="243">
        <v>251770</v>
      </c>
      <c r="J32" s="242">
        <v>0</v>
      </c>
      <c r="K32" s="242">
        <v>0</v>
      </c>
      <c r="L32" s="242">
        <v>0</v>
      </c>
      <c r="M32" s="242">
        <v>0</v>
      </c>
      <c r="N32" s="242">
        <v>251770</v>
      </c>
      <c r="O32" s="202"/>
    </row>
    <row r="33" spans="1:15" s="195" customFormat="1" ht="15.75" customHeight="1">
      <c r="A33" s="241" t="s">
        <v>267</v>
      </c>
      <c r="B33" s="243" t="s">
        <v>9</v>
      </c>
      <c r="C33" s="242">
        <v>0</v>
      </c>
      <c r="D33" s="242">
        <v>0</v>
      </c>
      <c r="E33" s="242">
        <v>36080</v>
      </c>
      <c r="F33" s="243" t="s">
        <v>9</v>
      </c>
      <c r="G33" s="242">
        <v>0</v>
      </c>
      <c r="H33" s="242">
        <v>0</v>
      </c>
      <c r="I33" s="242">
        <v>13000</v>
      </c>
      <c r="J33" s="242">
        <v>0</v>
      </c>
      <c r="K33" s="242">
        <v>0</v>
      </c>
      <c r="L33" s="242">
        <v>0</v>
      </c>
      <c r="M33" s="242">
        <v>849392</v>
      </c>
      <c r="N33" s="242">
        <f>SUM(C33:M33)</f>
        <v>898472</v>
      </c>
      <c r="O33" s="202"/>
    </row>
    <row r="34" spans="1:15" s="195" customFormat="1" ht="15.75" customHeight="1">
      <c r="A34" s="241" t="s">
        <v>268</v>
      </c>
      <c r="B34" s="243" t="s">
        <v>9</v>
      </c>
      <c r="C34" s="242">
        <v>0</v>
      </c>
      <c r="D34" s="242">
        <v>0</v>
      </c>
      <c r="E34" s="242">
        <v>236160</v>
      </c>
      <c r="F34" s="243" t="s">
        <v>9</v>
      </c>
      <c r="G34" s="242">
        <v>0</v>
      </c>
      <c r="H34" s="242">
        <v>0</v>
      </c>
      <c r="I34" s="242">
        <v>251770</v>
      </c>
      <c r="J34" s="242">
        <v>0</v>
      </c>
      <c r="K34" s="242">
        <v>0</v>
      </c>
      <c r="L34" s="242">
        <v>0</v>
      </c>
      <c r="M34" s="242">
        <v>8673217</v>
      </c>
      <c r="N34" s="242">
        <f>SUM(C34:M34)</f>
        <v>9161147</v>
      </c>
      <c r="O34" s="202"/>
    </row>
    <row r="35" spans="1:14" s="195" customFormat="1" ht="15.75" customHeight="1">
      <c r="A35" s="203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4"/>
      <c r="N35" s="200"/>
    </row>
    <row r="36" spans="1:14" s="195" customFormat="1" ht="15.75" customHeight="1">
      <c r="A36" s="203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4"/>
      <c r="N36" s="200"/>
    </row>
    <row r="37" spans="1:14" s="195" customFormat="1" ht="15.75" customHeight="1">
      <c r="A37" s="203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4"/>
      <c r="N37" s="200"/>
    </row>
    <row r="38" spans="1:14" s="195" customFormat="1" ht="15.75" customHeight="1">
      <c r="A38" s="203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4"/>
      <c r="N38" s="200"/>
    </row>
    <row r="39" spans="1:14" s="195" customFormat="1" ht="15.75" customHeight="1">
      <c r="A39" s="205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  <c r="N39" s="206"/>
    </row>
    <row r="40" spans="1:14" s="195" customFormat="1" ht="15.75" customHeight="1">
      <c r="A40" s="208" t="s">
        <v>373</v>
      </c>
      <c r="B40" s="516" t="s">
        <v>237</v>
      </c>
      <c r="C40" s="516"/>
      <c r="D40" s="209" t="s">
        <v>238</v>
      </c>
      <c r="E40" s="209" t="s">
        <v>239</v>
      </c>
      <c r="F40" s="209" t="s">
        <v>240</v>
      </c>
      <c r="G40" s="209" t="s">
        <v>241</v>
      </c>
      <c r="H40" s="209" t="s">
        <v>242</v>
      </c>
      <c r="I40" s="209" t="s">
        <v>243</v>
      </c>
      <c r="J40" s="516" t="s">
        <v>244</v>
      </c>
      <c r="K40" s="516"/>
      <c r="L40" s="209" t="s">
        <v>245</v>
      </c>
      <c r="M40" s="209" t="s">
        <v>246</v>
      </c>
      <c r="N40" s="517" t="s">
        <v>35</v>
      </c>
    </row>
    <row r="41" spans="1:14" s="195" customFormat="1" ht="15.75" customHeight="1">
      <c r="A41" s="210" t="s">
        <v>374</v>
      </c>
      <c r="B41" s="211" t="s">
        <v>247</v>
      </c>
      <c r="C41" s="211" t="s">
        <v>248</v>
      </c>
      <c r="D41" s="211" t="s">
        <v>249</v>
      </c>
      <c r="E41" s="211" t="s">
        <v>250</v>
      </c>
      <c r="F41" s="211" t="s">
        <v>251</v>
      </c>
      <c r="G41" s="211" t="s">
        <v>252</v>
      </c>
      <c r="H41" s="211" t="s">
        <v>253</v>
      </c>
      <c r="I41" s="211" t="s">
        <v>254</v>
      </c>
      <c r="J41" s="211" t="s">
        <v>255</v>
      </c>
      <c r="K41" s="211" t="s">
        <v>256</v>
      </c>
      <c r="L41" s="211" t="s">
        <v>257</v>
      </c>
      <c r="M41" s="211" t="s">
        <v>258</v>
      </c>
      <c r="N41" s="517"/>
    </row>
    <row r="42" spans="1:14" s="195" customFormat="1" ht="15.75" customHeight="1">
      <c r="A42" s="212" t="s">
        <v>282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s="195" customFormat="1" ht="15.75" customHeight="1">
      <c r="A43" s="194" t="s">
        <v>318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s="195" customFormat="1" ht="15.75" customHeight="1">
      <c r="A44" s="215" t="s">
        <v>283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</row>
    <row r="45" spans="1:14" s="195" customFormat="1" ht="15.75" customHeight="1">
      <c r="A45" s="215" t="s">
        <v>284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</row>
    <row r="46" spans="1:14" s="195" customFormat="1" ht="15.75" customHeight="1">
      <c r="A46" s="215" t="s">
        <v>285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</row>
    <row r="47" spans="1:14" s="195" customFormat="1" ht="15.75" customHeight="1">
      <c r="A47" s="215" t="s">
        <v>286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</row>
    <row r="48" spans="1:14" s="195" customFormat="1" ht="15.75" customHeight="1">
      <c r="A48" s="215" t="s">
        <v>287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s="195" customFormat="1" ht="15.75" customHeight="1">
      <c r="A49" s="216" t="s">
        <v>267</v>
      </c>
      <c r="B49" s="217">
        <f>SUM(B43:B48)</f>
        <v>0</v>
      </c>
      <c r="C49" s="217">
        <f>SUM(C43:C48)</f>
        <v>0</v>
      </c>
      <c r="D49" s="217">
        <v>0</v>
      </c>
      <c r="E49" s="217">
        <f aca="true" t="shared" si="0" ref="E49:M49">SUM(E43:E48)</f>
        <v>0</v>
      </c>
      <c r="F49" s="217">
        <f t="shared" si="0"/>
        <v>0</v>
      </c>
      <c r="G49" s="217">
        <f t="shared" si="0"/>
        <v>0</v>
      </c>
      <c r="H49" s="217">
        <f t="shared" si="0"/>
        <v>0</v>
      </c>
      <c r="I49" s="217">
        <f t="shared" si="0"/>
        <v>0</v>
      </c>
      <c r="J49" s="217">
        <f t="shared" si="0"/>
        <v>0</v>
      </c>
      <c r="K49" s="217">
        <f t="shared" si="0"/>
        <v>0</v>
      </c>
      <c r="L49" s="217">
        <f t="shared" si="0"/>
        <v>0</v>
      </c>
      <c r="M49" s="217">
        <f t="shared" si="0"/>
        <v>0</v>
      </c>
      <c r="N49" s="217">
        <f>SUM(N43:N48)</f>
        <v>0</v>
      </c>
    </row>
    <row r="50" spans="1:14" s="195" customFormat="1" ht="15.75" customHeight="1">
      <c r="A50" s="216" t="s">
        <v>268</v>
      </c>
      <c r="B50" s="217">
        <v>0</v>
      </c>
      <c r="C50" s="217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f>SUM(B50:M50)</f>
        <v>0</v>
      </c>
    </row>
    <row r="51" spans="1:14" s="195" customFormat="1" ht="15.75" customHeight="1">
      <c r="A51" s="212" t="s">
        <v>288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s="195" customFormat="1" ht="15.75" customHeight="1">
      <c r="A52" s="215" t="s">
        <v>289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s="195" customFormat="1" ht="15.75" customHeight="1">
      <c r="A53" s="215" t="s">
        <v>319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1:14" s="195" customFormat="1" ht="15.75" customHeight="1">
      <c r="A54" s="215" t="s">
        <v>320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1:14" s="195" customFormat="1" ht="15.75" customHeight="1">
      <c r="A55" s="218" t="s">
        <v>290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</row>
    <row r="56" spans="1:14" s="195" customFormat="1" ht="15.75" customHeight="1">
      <c r="A56" s="216" t="s">
        <v>267</v>
      </c>
      <c r="B56" s="217">
        <f aca="true" t="shared" si="1" ref="B56:M56">SUM(B52:B55)</f>
        <v>0</v>
      </c>
      <c r="C56" s="217">
        <f t="shared" si="1"/>
        <v>0</v>
      </c>
      <c r="D56" s="217">
        <f t="shared" si="1"/>
        <v>0</v>
      </c>
      <c r="E56" s="217">
        <f t="shared" si="1"/>
        <v>0</v>
      </c>
      <c r="F56" s="217">
        <f t="shared" si="1"/>
        <v>0</v>
      </c>
      <c r="G56" s="217">
        <f t="shared" si="1"/>
        <v>0</v>
      </c>
      <c r="H56" s="217">
        <f t="shared" si="1"/>
        <v>0</v>
      </c>
      <c r="I56" s="217">
        <f t="shared" si="1"/>
        <v>0</v>
      </c>
      <c r="J56" s="217">
        <f t="shared" si="1"/>
        <v>0</v>
      </c>
      <c r="K56" s="217">
        <f t="shared" si="1"/>
        <v>0</v>
      </c>
      <c r="L56" s="217">
        <f t="shared" si="1"/>
        <v>0</v>
      </c>
      <c r="M56" s="217">
        <f t="shared" si="1"/>
        <v>0</v>
      </c>
      <c r="N56" s="217">
        <f>SUM(B56:M56)</f>
        <v>0</v>
      </c>
    </row>
    <row r="57" spans="1:14" s="195" customFormat="1" ht="15.75" customHeight="1">
      <c r="A57" s="216" t="s">
        <v>268</v>
      </c>
      <c r="B57" s="217">
        <v>0</v>
      </c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7">
        <f>SUM(B57:M57)</f>
        <v>0</v>
      </c>
    </row>
    <row r="58" spans="1:14" s="195" customFormat="1" ht="15.75" customHeight="1">
      <c r="A58" s="220" t="s">
        <v>291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2"/>
    </row>
    <row r="59" spans="1:14" s="195" customFormat="1" ht="15.75" customHeight="1">
      <c r="A59" s="215" t="s">
        <v>292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14"/>
    </row>
    <row r="60" spans="1:14" s="195" customFormat="1" ht="15.75" customHeight="1">
      <c r="A60" s="224" t="s">
        <v>293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14"/>
    </row>
    <row r="61" spans="1:14" s="195" customFormat="1" ht="15.75" customHeight="1">
      <c r="A61" s="224" t="s">
        <v>294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14"/>
    </row>
    <row r="62" spans="1:14" s="195" customFormat="1" ht="15.75" customHeight="1">
      <c r="A62" s="224" t="s">
        <v>295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14"/>
    </row>
    <row r="63" spans="1:14" s="195" customFormat="1" ht="15.75" customHeight="1">
      <c r="A63" s="224" t="s">
        <v>296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14"/>
    </row>
    <row r="64" spans="1:14" s="195" customFormat="1" ht="15.75" customHeight="1">
      <c r="A64" s="215" t="s">
        <v>297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1:14" s="195" customFormat="1" ht="15.75" customHeight="1">
      <c r="A65" s="215" t="s">
        <v>298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</row>
    <row r="66" spans="1:14" s="195" customFormat="1" ht="15.75" customHeight="1">
      <c r="A66" s="215" t="s">
        <v>299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 s="195" customFormat="1" ht="15.75" customHeight="1">
      <c r="A67" s="215" t="s">
        <v>300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 s="195" customFormat="1" ht="15.75" customHeight="1">
      <c r="A68" s="215" t="s">
        <v>301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 s="195" customFormat="1" ht="15.75" customHeight="1">
      <c r="A69" s="216" t="s">
        <v>267</v>
      </c>
      <c r="B69" s="217">
        <f aca="true" t="shared" si="2" ref="B69:M69">SUM(B59:B68)</f>
        <v>0</v>
      </c>
      <c r="C69" s="217">
        <f t="shared" si="2"/>
        <v>0</v>
      </c>
      <c r="D69" s="217">
        <f t="shared" si="2"/>
        <v>0</v>
      </c>
      <c r="E69" s="217"/>
      <c r="F69" s="217">
        <f t="shared" si="2"/>
        <v>0</v>
      </c>
      <c r="G69" s="217">
        <f t="shared" si="2"/>
        <v>0</v>
      </c>
      <c r="H69" s="217"/>
      <c r="I69" s="217">
        <f t="shared" si="2"/>
        <v>0</v>
      </c>
      <c r="J69" s="217">
        <f t="shared" si="2"/>
        <v>0</v>
      </c>
      <c r="K69" s="217">
        <f t="shared" si="2"/>
        <v>0</v>
      </c>
      <c r="L69" s="217">
        <f t="shared" si="2"/>
        <v>0</v>
      </c>
      <c r="M69" s="217">
        <f t="shared" si="2"/>
        <v>0</v>
      </c>
      <c r="N69" s="217">
        <f>SUM(B69:M69)</f>
        <v>0</v>
      </c>
    </row>
    <row r="70" spans="1:14" s="195" customFormat="1" ht="15.75" customHeight="1">
      <c r="A70" s="216" t="s">
        <v>268</v>
      </c>
      <c r="B70" s="217">
        <v>0</v>
      </c>
      <c r="C70" s="217">
        <v>0</v>
      </c>
      <c r="D70" s="217">
        <v>0</v>
      </c>
      <c r="E70" s="217"/>
      <c r="F70" s="217">
        <v>0</v>
      </c>
      <c r="G70" s="217">
        <v>0</v>
      </c>
      <c r="H70" s="217"/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7">
        <f>SUM(B70:M70)</f>
        <v>0</v>
      </c>
    </row>
    <row r="71" spans="1:14" s="195" customFormat="1" ht="15.75" customHeight="1">
      <c r="A71" s="203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</row>
    <row r="72" spans="1:14" s="195" customFormat="1" ht="15.75" customHeight="1">
      <c r="A72" s="203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</row>
    <row r="73" spans="1:14" s="195" customFormat="1" ht="15.75" customHeight="1">
      <c r="A73" s="203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</row>
    <row r="74" spans="1:14" s="195" customFormat="1" ht="15.75" customHeight="1">
      <c r="A74" s="203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</row>
    <row r="75" spans="1:14" s="195" customFormat="1" ht="15.75" customHeight="1">
      <c r="A75" s="205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</row>
    <row r="76" spans="1:14" s="195" customFormat="1" ht="15.75" customHeight="1">
      <c r="A76" s="208" t="s">
        <v>373</v>
      </c>
      <c r="B76" s="516" t="s">
        <v>237</v>
      </c>
      <c r="C76" s="516"/>
      <c r="D76" s="209" t="s">
        <v>238</v>
      </c>
      <c r="E76" s="209" t="s">
        <v>239</v>
      </c>
      <c r="F76" s="209" t="s">
        <v>240</v>
      </c>
      <c r="G76" s="209" t="s">
        <v>241</v>
      </c>
      <c r="H76" s="209" t="s">
        <v>242</v>
      </c>
      <c r="I76" s="209" t="s">
        <v>243</v>
      </c>
      <c r="J76" s="516" t="s">
        <v>244</v>
      </c>
      <c r="K76" s="516"/>
      <c r="L76" s="209" t="s">
        <v>245</v>
      </c>
      <c r="M76" s="209" t="s">
        <v>246</v>
      </c>
      <c r="N76" s="517" t="s">
        <v>35</v>
      </c>
    </row>
    <row r="77" spans="1:14" s="195" customFormat="1" ht="15.75" customHeight="1">
      <c r="A77" s="210" t="s">
        <v>374</v>
      </c>
      <c r="B77" s="211" t="s">
        <v>247</v>
      </c>
      <c r="C77" s="211" t="s">
        <v>248</v>
      </c>
      <c r="D77" s="211" t="s">
        <v>249</v>
      </c>
      <c r="E77" s="211" t="s">
        <v>250</v>
      </c>
      <c r="F77" s="211" t="s">
        <v>251</v>
      </c>
      <c r="G77" s="211" t="s">
        <v>252</v>
      </c>
      <c r="H77" s="211" t="s">
        <v>253</v>
      </c>
      <c r="I77" s="211" t="s">
        <v>254</v>
      </c>
      <c r="J77" s="211" t="s">
        <v>255</v>
      </c>
      <c r="K77" s="211" t="s">
        <v>256</v>
      </c>
      <c r="L77" s="211" t="s">
        <v>257</v>
      </c>
      <c r="M77" s="211" t="s">
        <v>258</v>
      </c>
      <c r="N77" s="517"/>
    </row>
    <row r="78" spans="1:14" s="195" customFormat="1" ht="15.75" customHeight="1">
      <c r="A78" s="212" t="s">
        <v>302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</row>
    <row r="79" spans="1:14" s="195" customFormat="1" ht="15.75" customHeight="1">
      <c r="A79" s="215" t="s">
        <v>303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 s="195" customFormat="1" ht="15.75" customHeight="1">
      <c r="A80" s="215" t="s">
        <v>304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</row>
    <row r="81" spans="1:14" s="195" customFormat="1" ht="15.75" customHeight="1">
      <c r="A81" s="215" t="s">
        <v>305</v>
      </c>
      <c r="B81" s="214" t="s">
        <v>321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 s="195" customFormat="1" ht="15.75" customHeight="1">
      <c r="A82" s="215" t="s">
        <v>306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 s="195" customFormat="1" ht="15.75" customHeight="1">
      <c r="A83" s="216" t="s">
        <v>267</v>
      </c>
      <c r="B83" s="217">
        <f aca="true" t="shared" si="3" ref="B83:M83">SUM(B79:B82)</f>
        <v>0</v>
      </c>
      <c r="C83" s="217">
        <f t="shared" si="3"/>
        <v>0</v>
      </c>
      <c r="D83" s="217">
        <f t="shared" si="3"/>
        <v>0</v>
      </c>
      <c r="E83" s="217">
        <f t="shared" si="3"/>
        <v>0</v>
      </c>
      <c r="F83" s="217">
        <f t="shared" si="3"/>
        <v>0</v>
      </c>
      <c r="G83" s="217">
        <f t="shared" si="3"/>
        <v>0</v>
      </c>
      <c r="H83" s="217">
        <f t="shared" si="3"/>
        <v>0</v>
      </c>
      <c r="I83" s="217">
        <f t="shared" si="3"/>
        <v>0</v>
      </c>
      <c r="J83" s="217">
        <f t="shared" si="3"/>
        <v>0</v>
      </c>
      <c r="K83" s="217">
        <f t="shared" si="3"/>
        <v>0</v>
      </c>
      <c r="L83" s="217">
        <f t="shared" si="3"/>
        <v>0</v>
      </c>
      <c r="M83" s="217">
        <f t="shared" si="3"/>
        <v>0</v>
      </c>
      <c r="N83" s="217">
        <f>SUM(B83:M83)</f>
        <v>0</v>
      </c>
    </row>
    <row r="84" spans="1:14" s="195" customFormat="1" ht="15.75" customHeight="1">
      <c r="A84" s="216" t="s">
        <v>268</v>
      </c>
      <c r="B84" s="217">
        <v>0</v>
      </c>
      <c r="C84" s="217">
        <v>0</v>
      </c>
      <c r="D84" s="217">
        <v>0</v>
      </c>
      <c r="E84" s="217"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f>SUM(B84:M84)</f>
        <v>0</v>
      </c>
    </row>
    <row r="85" spans="1:14" s="195" customFormat="1" ht="15.75" customHeight="1">
      <c r="A85" s="225" t="s">
        <v>307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1:14" s="195" customFormat="1" ht="15.75" customHeight="1">
      <c r="A86" s="215" t="s">
        <v>322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 s="195" customFormat="1" ht="15.75" customHeight="1">
      <c r="A87" s="215" t="s">
        <v>308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s="195" customFormat="1" ht="15.75" customHeight="1">
      <c r="A88" s="227" t="s">
        <v>309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</row>
    <row r="89" spans="1:14" s="195" customFormat="1" ht="15.75" customHeight="1">
      <c r="A89" s="218" t="s">
        <v>323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</row>
    <row r="90" spans="1:14" s="195" customFormat="1" ht="15.75" customHeight="1">
      <c r="A90" s="216" t="s">
        <v>267</v>
      </c>
      <c r="B90" s="217">
        <f>SUM(B86:B89)</f>
        <v>0</v>
      </c>
      <c r="C90" s="217">
        <f aca="true" t="shared" si="4" ref="C90:M90">SUM(C89)</f>
        <v>0</v>
      </c>
      <c r="D90" s="217">
        <f t="shared" si="4"/>
        <v>0</v>
      </c>
      <c r="E90" s="229">
        <f>SUM(E85:E89)</f>
        <v>0</v>
      </c>
      <c r="F90" s="229">
        <f>SUM(F85:F89)</f>
        <v>0</v>
      </c>
      <c r="G90" s="229" t="s">
        <v>9</v>
      </c>
      <c r="H90" s="217">
        <f t="shared" si="4"/>
        <v>0</v>
      </c>
      <c r="I90" s="217"/>
      <c r="J90" s="217">
        <f t="shared" si="4"/>
        <v>0</v>
      </c>
      <c r="K90" s="217">
        <f>SUM(K85:K89)</f>
        <v>0</v>
      </c>
      <c r="L90" s="217">
        <f>SUM(L85:L89)</f>
        <v>0</v>
      </c>
      <c r="M90" s="217">
        <f t="shared" si="4"/>
        <v>0</v>
      </c>
      <c r="N90" s="217">
        <f>SUM(B90:M90)</f>
        <v>0</v>
      </c>
    </row>
    <row r="91" spans="1:14" s="195" customFormat="1" ht="15.75" customHeight="1">
      <c r="A91" s="216" t="s">
        <v>268</v>
      </c>
      <c r="B91" s="217">
        <v>0</v>
      </c>
      <c r="C91" s="217">
        <v>0</v>
      </c>
      <c r="D91" s="217">
        <v>0</v>
      </c>
      <c r="E91" s="229" t="s">
        <v>9</v>
      </c>
      <c r="F91" s="229" t="s">
        <v>9</v>
      </c>
      <c r="G91" s="229" t="s">
        <v>9</v>
      </c>
      <c r="H91" s="217">
        <v>0</v>
      </c>
      <c r="I91" s="217"/>
      <c r="J91" s="217">
        <v>0</v>
      </c>
      <c r="K91" s="217">
        <v>0</v>
      </c>
      <c r="L91" s="217">
        <v>0</v>
      </c>
      <c r="M91" s="217">
        <v>0</v>
      </c>
      <c r="N91" s="217">
        <f>SUM(B91:M91)</f>
        <v>0</v>
      </c>
    </row>
    <row r="92" spans="1:15" s="195" customFormat="1" ht="15.75" customHeight="1">
      <c r="A92" s="212" t="s">
        <v>310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30"/>
      <c r="O92" s="195" t="s">
        <v>8</v>
      </c>
    </row>
    <row r="93" spans="1:14" s="195" customFormat="1" ht="15.75" customHeight="1">
      <c r="A93" s="215" t="s">
        <v>311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31"/>
    </row>
    <row r="94" spans="1:14" s="195" customFormat="1" ht="15.75" customHeight="1">
      <c r="A94" s="215" t="s">
        <v>312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31"/>
    </row>
    <row r="95" spans="1:14" s="195" customFormat="1" ht="15.75" customHeight="1">
      <c r="A95" s="216" t="s">
        <v>267</v>
      </c>
      <c r="B95" s="217">
        <f>SUM(B93:B94)</f>
        <v>0</v>
      </c>
      <c r="C95" s="217">
        <v>0</v>
      </c>
      <c r="D95" s="217">
        <v>0</v>
      </c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32">
        <f>SUM(B95:M95)</f>
        <v>0</v>
      </c>
    </row>
    <row r="96" spans="1:14" s="195" customFormat="1" ht="15.75" customHeight="1">
      <c r="A96" s="216" t="s">
        <v>313</v>
      </c>
      <c r="B96" s="217">
        <v>0</v>
      </c>
      <c r="C96" s="217">
        <v>0</v>
      </c>
      <c r="D96" s="217">
        <v>0</v>
      </c>
      <c r="E96" s="217">
        <v>0</v>
      </c>
      <c r="F96" s="217">
        <v>0</v>
      </c>
      <c r="G96" s="217"/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7">
        <f>SUM(B96:M96)</f>
        <v>0</v>
      </c>
    </row>
    <row r="97" spans="1:14" s="195" customFormat="1" ht="15.75" customHeight="1">
      <c r="A97" s="212" t="s">
        <v>314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30"/>
    </row>
    <row r="98" spans="1:14" s="195" customFormat="1" ht="15.75" customHeight="1">
      <c r="A98" s="215" t="s">
        <v>315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s="195" customFormat="1" ht="15.75" customHeight="1">
      <c r="A99" s="218" t="s">
        <v>316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33"/>
    </row>
    <row r="100" spans="1:17" s="195" customFormat="1" ht="15.75" customHeight="1">
      <c r="A100" s="216" t="s">
        <v>267</v>
      </c>
      <c r="B100" s="217">
        <v>0</v>
      </c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  <c r="M100" s="217">
        <v>0</v>
      </c>
      <c r="N100" s="217">
        <f>SUM(B100:M100)</f>
        <v>0</v>
      </c>
      <c r="Q100" s="195">
        <v>125000</v>
      </c>
    </row>
    <row r="101" spans="1:17" s="195" customFormat="1" ht="15.75" customHeight="1">
      <c r="A101" s="216" t="s">
        <v>268</v>
      </c>
      <c r="B101" s="217">
        <v>0</v>
      </c>
      <c r="C101" s="217">
        <v>0</v>
      </c>
      <c r="D101" s="217">
        <v>0</v>
      </c>
      <c r="E101" s="217">
        <v>0</v>
      </c>
      <c r="F101" s="217">
        <v>0</v>
      </c>
      <c r="G101" s="217"/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  <c r="M101" s="217">
        <v>0</v>
      </c>
      <c r="N101" s="217">
        <f>SUM(B101:M101)</f>
        <v>0</v>
      </c>
      <c r="Q101" s="195">
        <v>470500</v>
      </c>
    </row>
    <row r="102" spans="1:17" s="195" customFormat="1" ht="15.75" customHeight="1">
      <c r="A102" s="212" t="s">
        <v>317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30"/>
      <c r="Q102" s="195">
        <f>SUM(Q100:Q101)</f>
        <v>595500</v>
      </c>
    </row>
    <row r="103" spans="1:14" s="195" customFormat="1" ht="15.7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</row>
    <row r="104" spans="1:14" s="195" customFormat="1" ht="15.75" customHeight="1">
      <c r="A104" s="218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</row>
    <row r="105" spans="1:14" s="195" customFormat="1" ht="15.75" customHeight="1">
      <c r="A105" s="216" t="s">
        <v>267</v>
      </c>
      <c r="B105" s="217">
        <v>0</v>
      </c>
      <c r="C105" s="217">
        <v>0</v>
      </c>
      <c r="D105" s="217">
        <v>0</v>
      </c>
      <c r="E105" s="217">
        <f>SUM(E103:E104)</f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  <c r="M105" s="217">
        <v>0</v>
      </c>
      <c r="N105" s="217"/>
    </row>
    <row r="106" spans="1:14" s="195" customFormat="1" ht="15.75" customHeight="1">
      <c r="A106" s="216" t="s">
        <v>268</v>
      </c>
      <c r="B106" s="217">
        <v>0</v>
      </c>
      <c r="C106" s="217">
        <v>0</v>
      </c>
      <c r="D106" s="217">
        <v>0</v>
      </c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  <c r="M106" s="217">
        <v>0</v>
      </c>
      <c r="N106" s="217">
        <f>SUM(B106:M106)</f>
        <v>0</v>
      </c>
    </row>
    <row r="107" spans="1:14" s="195" customFormat="1" ht="15.75" customHeight="1">
      <c r="A107" s="216" t="s">
        <v>267</v>
      </c>
      <c r="B107" s="217">
        <v>0</v>
      </c>
      <c r="C107" s="217">
        <v>0</v>
      </c>
      <c r="D107" s="217">
        <v>0</v>
      </c>
      <c r="E107" s="217"/>
      <c r="F107" s="217"/>
      <c r="G107" s="217"/>
      <c r="H107" s="217"/>
      <c r="I107" s="217"/>
      <c r="J107" s="217"/>
      <c r="K107" s="217"/>
      <c r="L107" s="217">
        <v>0</v>
      </c>
      <c r="M107" s="229"/>
      <c r="N107" s="217"/>
    </row>
    <row r="108" spans="1:14" s="195" customFormat="1" ht="15.75" customHeight="1">
      <c r="A108" s="216" t="s">
        <v>268</v>
      </c>
      <c r="B108" s="217">
        <v>0</v>
      </c>
      <c r="C108" s="217">
        <v>0</v>
      </c>
      <c r="D108" s="217">
        <v>0</v>
      </c>
      <c r="E108" s="229"/>
      <c r="F108" s="217"/>
      <c r="G108" s="217"/>
      <c r="H108" s="217"/>
      <c r="I108" s="217"/>
      <c r="J108" s="217"/>
      <c r="K108" s="217"/>
      <c r="L108" s="217">
        <v>0</v>
      </c>
      <c r="M108" s="229"/>
      <c r="N108" s="217"/>
    </row>
    <row r="109" spans="1:1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sheetProtection/>
  <mergeCells count="12">
    <mergeCell ref="B40:C40"/>
    <mergeCell ref="J40:K40"/>
    <mergeCell ref="N40:N41"/>
    <mergeCell ref="B76:C76"/>
    <mergeCell ref="J76:K76"/>
    <mergeCell ref="N76:N77"/>
    <mergeCell ref="A1:N1"/>
    <mergeCell ref="A2:N2"/>
    <mergeCell ref="A3:N3"/>
    <mergeCell ref="B4:C4"/>
    <mergeCell ref="J4:K4"/>
    <mergeCell ref="N4:N5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boLoIt</cp:lastModifiedBy>
  <cp:lastPrinted>2012-08-07T07:15:56Z</cp:lastPrinted>
  <dcterms:created xsi:type="dcterms:W3CDTF">2011-06-14T04:32:31Z</dcterms:created>
  <dcterms:modified xsi:type="dcterms:W3CDTF">2012-08-09T05:38:50Z</dcterms:modified>
  <cp:category/>
  <cp:version/>
  <cp:contentType/>
  <cp:contentStatus/>
</cp:coreProperties>
</file>