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865" activeTab="0"/>
  </bookViews>
  <sheets>
    <sheet name="งบทดลอง" sheetId="1" r:id="rId1"/>
    <sheet name="หมายเหตุประกอบงบ" sheetId="2" r:id="rId2"/>
    <sheet name="รับ-จ่ายเงินสด" sheetId="3" r:id="rId3"/>
    <sheet name="รายละเอียดประกอบงบ" sheetId="4" r:id="rId4"/>
    <sheet name="กระทบยอดเงินฝาก" sheetId="5" r:id="rId5"/>
    <sheet name="รายรับจริง" sheetId="6" r:id="rId6"/>
    <sheet name="กระดาษทำการกระทบยอด" sheetId="7" r:id="rId7"/>
    <sheet name="กระดาษทำการกระทบยอด (อุดหนุนเฉพ" sheetId="8" r:id="rId8"/>
    <sheet name="Sheet3" sheetId="9" r:id="rId9"/>
  </sheets>
  <definedNames>
    <definedName name="_xlnm.Print_Titles" localSheetId="5">'รายรับจริง'!$4:$4</definedName>
  </definedNames>
  <calcPr fullCalcOnLoad="1"/>
</workbook>
</file>

<file path=xl/sharedStrings.xml><?xml version="1.0" encoding="utf-8"?>
<sst xmlns="http://schemas.openxmlformats.org/spreadsheetml/2006/main" count="1131" uniqueCount="442">
  <si>
    <t>องค์การบริหารส่วนตำบลเชียรเขา</t>
  </si>
  <si>
    <t>รายการ</t>
  </si>
  <si>
    <t>รหัส</t>
  </si>
  <si>
    <t>เดบิต</t>
  </si>
  <si>
    <t>เครดิต</t>
  </si>
  <si>
    <t>บัญชี</t>
  </si>
  <si>
    <t xml:space="preserve">  เงินสด</t>
  </si>
  <si>
    <t xml:space="preserve"> -</t>
  </si>
  <si>
    <t xml:space="preserve"> </t>
  </si>
  <si>
    <t>-</t>
  </si>
  <si>
    <t xml:space="preserve">  รายได้ค้างรับ</t>
  </si>
  <si>
    <t xml:space="preserve">  ลูกหนี้เงินยืมเงินสะสม</t>
  </si>
  <si>
    <t xml:space="preserve">  เงินฝากจังหวัด</t>
  </si>
  <si>
    <t xml:space="preserve">  งบกลาง</t>
  </si>
  <si>
    <t xml:space="preserve">  ค่าตอบแทน</t>
  </si>
  <si>
    <t xml:space="preserve">  ค่าใช้สอย</t>
  </si>
  <si>
    <t xml:space="preserve">  ค่าวัสดุ</t>
  </si>
  <si>
    <t xml:space="preserve">  ค่าสาธารณูปโภค</t>
  </si>
  <si>
    <t xml:space="preserve">  ค่าครุภัณฑ์</t>
  </si>
  <si>
    <t xml:space="preserve">  ค่าที่ดินและสิ่งก่อสร้าง</t>
  </si>
  <si>
    <t xml:space="preserve">  รายจ่ายอื่น</t>
  </si>
  <si>
    <t xml:space="preserve">  เงินอุดหนุน</t>
  </si>
  <si>
    <t xml:space="preserve">  รายจ่ายผัดส่งใบสำคัญ</t>
  </si>
  <si>
    <t xml:space="preserve">  เงินอุดหนุนค้างจ่าย</t>
  </si>
  <si>
    <t xml:space="preserve">  รายจ่ายรอจ่าย</t>
  </si>
  <si>
    <t xml:space="preserve">  เงินรับฝาก</t>
  </si>
  <si>
    <t xml:space="preserve">  เงินสะสม</t>
  </si>
  <si>
    <t xml:space="preserve">  เงินทุนสำรองเงินสะสม</t>
  </si>
  <si>
    <t xml:space="preserve">  รายรับ </t>
  </si>
  <si>
    <t xml:space="preserve">หมายเหตุประกอบงบทดลอง  </t>
  </si>
  <si>
    <t xml:space="preserve">  เงินอุดหนุนเฉพาะกิจ เบี้ยยังชีพผู้สูงอายุตามนโยบายรัฐบาล</t>
  </si>
  <si>
    <t>เป็นเงิน</t>
  </si>
  <si>
    <t>บาท</t>
  </si>
  <si>
    <t xml:space="preserve">  เงินอุดหนุนเฉพาะกิจ เบี้ยยังชีพผู้พิการตามนโยบายรัฐบาล</t>
  </si>
  <si>
    <t xml:space="preserve">  เงินอุดหนุนเฉพาะกิจ   เงินสมทบประกันสังคม</t>
  </si>
  <si>
    <t>รวม</t>
  </si>
  <si>
    <t>บัญชีเงินรับฝาก</t>
  </si>
  <si>
    <t>บัญชีเงินภาษีหัก ณ ที่จ่าย</t>
  </si>
  <si>
    <t>บัญชีเงินประกันสัญญา</t>
  </si>
  <si>
    <t>บัญชีเงินอุดหนุนค้างจ่าย</t>
  </si>
  <si>
    <t>บัญชีรายจ่ายรอจ่าย</t>
  </si>
  <si>
    <t xml:space="preserve">     ชื่อองค์การบริหารส่วนตำบลเชียรเขา</t>
  </si>
  <si>
    <t xml:space="preserve">      อำเภอ   เฉลิมพระเกียรติ  จังหวัด  นครศรีธรรมราช</t>
  </si>
  <si>
    <t>จนถึงปัจจุบัน</t>
  </si>
  <si>
    <t>เดือนนี้</t>
  </si>
  <si>
    <t>ประมาณการ</t>
  </si>
  <si>
    <t>เกิดขึ้นจริง</t>
  </si>
  <si>
    <t>ยอดยกมา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</si>
  <si>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</si>
  <si>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</si>
  <si>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</si>
  <si>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</si>
  <si>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</si>
  <si>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</si>
  <si>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</si>
  <si>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</si>
  <si>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</si>
  <si>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</si>
  <si>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</si>
  <si>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</si>
  <si>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</si>
  <si>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</si>
  <si>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 xml:space="preserve">เงินอุดหนุนทั่วไป </t>
  </si>
  <si>
    <t>431000</t>
  </si>
  <si>
    <t>เงินรับฝาก</t>
  </si>
  <si>
    <t>230100</t>
  </si>
  <si>
    <t>เงินทุนโครงการเศรษฐกิจชุมชน</t>
  </si>
  <si>
    <t>230199</t>
  </si>
  <si>
    <t>300000</t>
  </si>
  <si>
    <t>110605</t>
  </si>
  <si>
    <t>110606</t>
  </si>
  <si>
    <t>เงินฝากจังหวัด</t>
  </si>
  <si>
    <t>120100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</si>
  <si>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</si>
  <si>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</si>
  <si>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</si>
  <si>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</si>
  <si>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</si>
  <si>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</si>
  <si>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</si>
  <si>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</si>
  <si>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</si>
  <si>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</si>
  <si>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รายจ่ายรอจ่าย</t>
  </si>
  <si>
    <t>210500</t>
  </si>
  <si>
    <t>210401</t>
  </si>
  <si>
    <t>เงินอุดหนุนค้างจ่าย</t>
  </si>
  <si>
    <t>210300</t>
  </si>
  <si>
    <t>ลูกหนี้เงินยืมเงินงบประมาณ</t>
  </si>
  <si>
    <t>ลูกหนี้เงินยืมเงินสะสม</t>
  </si>
  <si>
    <t>รวมรายจ่าย</t>
  </si>
  <si>
    <t xml:space="preserve">   สูงกว่า     </t>
  </si>
  <si>
    <t>รายรับ                                       รายจ่าย</t>
  </si>
  <si>
    <t>(ต่ำกว่า)</t>
  </si>
  <si>
    <t>ยอดยกไป</t>
  </si>
  <si>
    <t>รับ</t>
  </si>
  <si>
    <t>จ่าย</t>
  </si>
  <si>
    <t>คงเหลือ</t>
  </si>
  <si>
    <t>ภาษีหัก ณ ที่จ่าย</t>
  </si>
  <si>
    <t>ประกันสัญญา</t>
  </si>
  <si>
    <t>รหัสบัญชี</t>
  </si>
  <si>
    <t>รับจริง</t>
  </si>
  <si>
    <t>รายได้จัดเก็บเอง</t>
  </si>
  <si>
    <t>หมวดภาษีอากร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</si>
  <si>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</si>
  <si>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</si>
  <si>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</si>
  <si>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</si>
  <si>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อากรรังนกอีแอ่น</t>
  </si>
  <si>
    <t>หมวดค่าธรรมเนียม ค่าปรับและใบอนุญาต</t>
  </si>
  <si>
    <t>ค่าธรรมเนียมเกี่ยวกับการฆ่าสัตว์และจำหน่ายเนื้อสัตว์</t>
  </si>
  <si>
    <t>ค่าธรรมเนียมประทับตรารับรองให้จำหน่ายเนื้อสัตว์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</si>
  <si>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</si>
  <si>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</si>
  <si>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ค่าธรรมเนียมเกี่ยวกับการจัดระเบียบจอดยานยนต์</t>
  </si>
  <si>
    <t>ค่าธรรมเนียมเกี่ยวกับการควบคุมอาคาร</t>
  </si>
  <si>
    <t>ค่าธรรมเนียมเก็บและขนขยะมูลฝอย</t>
  </si>
  <si>
    <t>ค่าธรรมเนียมเก็บขนอุจจาระหรือสิ่งปฎิกูล</t>
  </si>
  <si>
    <t>ค่าธรรมเนียมในการออกหนังสือรับรองการแจ้งสถานที่จำหน่าย</t>
  </si>
  <si>
    <t>อาหารหรือสะสมอาหาร</t>
  </si>
  <si>
    <t>ค่าธรรมเนียมเกี่ยวกับสุสานและฌาปนสถาน</t>
  </si>
  <si>
    <t>ค่าธรรมเนียมปิด  โปรย  ติดตั้งแผ่นประกาศหรือแผ่นปลิว</t>
  </si>
  <si>
    <t>เพื่อการโฆษณา</t>
  </si>
  <si>
    <t>ค่าธรรมเนียมเกี่ยวกับทะเบียนราษฎร</t>
  </si>
  <si>
    <t>ค่าธรรมเนียมเกี่ยวกับบัตรประจำตัวประชาชน</t>
  </si>
  <si>
    <t>ค่าธรรมเนียมเกี่ยวกับโรคพิษสุนัขบ้า</t>
  </si>
  <si>
    <t>ค่าธรรมเนียมเครื่องหมายประจำตัวสัตว์</t>
  </si>
  <si>
    <t>ค่าธรรมเนียมการขอรับใบอนุญาตเป็นผู้มีสิทธิ</t>
  </si>
  <si>
    <t>ทำรายงานผลกระทบสิ่งแวดล้อม</t>
  </si>
  <si>
    <t>ค่าธรรมเนียมใบอนุญาตเป็นผู้มีสิทธิทำรายงานผลกระทบสิ่งแวดล้อม</t>
  </si>
  <si>
    <t>ค่าธรรมเนียมคำขอรับใบอนุญาตเป็นผู้ควบคุม</t>
  </si>
  <si>
    <t>ค่าธรรมเนียมใบอนุญาตเป็นผู้ควบคุม</t>
  </si>
  <si>
    <t>ค่าธรรมเนียมคำขอรับใบอนุญาตเป็นผู้รับจ้างให้บริการ</t>
  </si>
  <si>
    <t>ค่าธรรมเนียมเป็นผู้รับจ้างให้บริการ</t>
  </si>
  <si>
    <t>ค่าธรรมเนียมการแพทย์</t>
  </si>
  <si>
    <t>ค่าธรรมเนียมเกี่ยวกับการส่งเสริมและรักษาคุณภาพ</t>
  </si>
  <si>
    <t>สิ่งแวดล้อมแห่งชาติ</t>
  </si>
  <si>
    <t>ค่าธรรมเนียมเกี่ยวกับการบำบัดน้ำเสีย</t>
  </si>
  <si>
    <t>ค่าธรรมเนียมเกี่ยวกับการบำบัดน้ำทิ้ง</t>
  </si>
  <si>
    <t>ค่าธรรมเนียมจดทะเบียนพาณิชย์</t>
  </si>
  <si>
    <t>ค่าธรรมเนียมอื่น ๆ</t>
  </si>
  <si>
    <t>ค่าปรับผู้กระทำความผิดตามกฎหมายการจัดระเบียบจอดยานยนต์</t>
  </si>
  <si>
    <t>ค่าปรับผู้กระทำผิดกฎหมายจราจรทางบก</t>
  </si>
  <si>
    <t>ค่าปรับผู้กระทำผิดกฎหมายการป้องกันและระงับอัคคีภัย</t>
  </si>
  <si>
    <t>ค่าปรับผู้กระทำผิดกฏหมายรักษาความสะอาดและ</t>
  </si>
  <si>
    <t>ความเป็นระเบียบเรียบร้อยของบ้านเมือง</t>
  </si>
  <si>
    <t>ค่าปรับผู้กระทำผิดกฎหมายการทะเบียนราษฎร</t>
  </si>
  <si>
    <t>ค่าปรับผู้กระทำผิดกฎหมายบัตรประจำตัวประชาชน</t>
  </si>
  <si>
    <t>ค่าปรับผู้กระทำผิดกฎหมายสาธารณสุข</t>
  </si>
  <si>
    <t>ค่าปรับผู้กระทำผิดกฎหมายโรคพิษสุนัขบ้า</t>
  </si>
  <si>
    <t>ค่าปรับผู้กระทำผิดกฎหมายและข้อบังคับท้องถิ่น</t>
  </si>
  <si>
    <t>ค่าปรับการผิดสัญญา</t>
  </si>
  <si>
    <t>ค่าปรับอื่น ๆ</t>
  </si>
  <si>
    <t>ค่าใบอนุญาตรับทำการเก็บ ขน  สิ่งปฏิกูลหรือมูลฝอย</t>
  </si>
  <si>
    <t>ค่าใบอนุญาตรับทำการกำจัดสิ่งปฏิกูลหรือมูลฝอย</t>
  </si>
  <si>
    <t>ค่าใบอนุญาตประกอบการค้าสำหรับกิจการที่เป็นอันตราย</t>
  </si>
  <si>
    <t>ต่อสุขภาพ</t>
  </si>
  <si>
    <t>ค่าใบอนุญาตจัดตั้งสถานที่จำหน่ายอาหารหรือสถานที่สะสม</t>
  </si>
  <si>
    <t>ค่าใบอนญาตจำหน่ายสินค้าในที่หรือทางสาธารณะ</t>
  </si>
  <si>
    <t>ค่าใบอนญาตให้ตั้งตลาดเอกชน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</si>
  <si>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</si>
  <si>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</si>
  <si>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ค่าใบอนุญาตอื่น ๆ</t>
  </si>
  <si>
    <t>หมวดรายได้จากทรัพย์สิน</t>
  </si>
  <si>
    <t>ค่าเช่าที่ดิน</t>
  </si>
  <si>
    <t>ค่าเช่าหรือบริหารสถานที่</t>
  </si>
  <si>
    <t>ดอกเบี้ย</t>
  </si>
  <si>
    <t>เงินปันผลหรือเงินรางวัลต่างๆ</t>
  </si>
  <si>
    <t>ค่าตอบแทนตามที่หฎหมายกำหนด</t>
  </si>
  <si>
    <t>รายได้จากทรัพย์สินอื่น ๆ</t>
  </si>
  <si>
    <t>หมวดรายได้จากสาธารณูปโภคและการพาณิชย์</t>
  </si>
  <si>
    <t>เงินช่วยเหลือจากการประปา</t>
  </si>
  <si>
    <t>เงินช่วยเหลือจากสถานธนานุบาล</t>
  </si>
  <si>
    <t>เงินช่วยเหลือท้องถิ่นจากกิจการเฉพาะการ</t>
  </si>
  <si>
    <t>รายได้หรือเงินสะสมจากการโอนกิจการสาธารณูปโภค</t>
  </si>
  <si>
    <t>หรือการพาณิชย์</t>
  </si>
  <si>
    <t>เงินช่วยเหลือกิจการโรงแรม</t>
  </si>
  <si>
    <t>รายได้จากสาธารณูปโภคอื่น ๆ</t>
  </si>
  <si>
    <t>หมวดรายได้เบ็ดเตล็ด</t>
  </si>
  <si>
    <t>ค่าจำหน่ายเวชภัณฑ์</t>
  </si>
  <si>
    <t>ค่าจำหน่ายเศษขอ ง</t>
  </si>
  <si>
    <t>เงินที่มีผู้อุทิศให้</t>
  </si>
  <si>
    <t>ค่าขายแบบแปลน</t>
  </si>
  <si>
    <t>ค่าเขียนแบบแปลน</t>
  </si>
  <si>
    <t>ค่าจำหน่ายแบบพิมพ์และคำร้อง</t>
  </si>
  <si>
    <t>ค่ารับรองสำเนาและถ่ายเอกสาร</t>
  </si>
  <si>
    <t>ค่าสมัครสมาชิกห้องสมุด</t>
  </si>
  <si>
    <t xml:space="preserve">รายได้เบ็ดเตล็ดอื่น ๆ </t>
  </si>
  <si>
    <t>หมวดรายได้จากทุน</t>
  </si>
  <si>
    <t>ค่าขายทอดตลาดทรัพย์สิน</t>
  </si>
  <si>
    <t>รายได้จากทุนอื่น ๆ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</si>
  <si>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</si>
  <si>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</si>
  <si>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</si>
  <si>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ภาษีธุรกิจเฉพาะ</t>
  </si>
  <si>
    <t>ภาษีสุรา</t>
  </si>
  <si>
    <t>ภาษีสรรพสามิต</t>
  </si>
  <si>
    <t>ภาษีการพนัน</t>
  </si>
  <si>
    <t>ภาษียาสูบ</t>
  </si>
  <si>
    <t>อากรประมง</t>
  </si>
  <si>
    <t>ค่าภาคหลวง</t>
  </si>
  <si>
    <t>ค่าภาคหลวงแร่</t>
  </si>
  <si>
    <t>ค่าภาคหลวงปิโตรเลียม</t>
  </si>
  <si>
    <t>เงินที่เก็บตามกฎหมายว่าด้วยอุทยานแห่งชาติ</t>
  </si>
  <si>
    <t>ค่าธรรมเนียมจดทะเบียนสิทธิและนิติกรรมตาม</t>
  </si>
  <si>
    <t>ประมวลกฏหมายที่ดิน</t>
  </si>
  <si>
    <t>อากรประทานบัตรและอาชญาบัตรประมง</t>
  </si>
  <si>
    <t>ค่าธรรมเนียมน้ำบาดาล</t>
  </si>
  <si>
    <t>ค่าธรรมเนียมสนามบิน</t>
  </si>
  <si>
    <t>ภาษีจัดสรรอื่น ๆ</t>
  </si>
  <si>
    <t>รายได้ที่รัฐบาลอนุมัติให้องค์การปกครองส่วนท้องถิ่น</t>
  </si>
  <si>
    <t>หมวดเงินอุดหนุนทั่วไป</t>
  </si>
  <si>
    <t>เงินอุดหนุนทั่วไปสำหรับดำเนินการตามอำนาจหน้าที่</t>
  </si>
  <si>
    <t>และภารกิจถ่ายโอนเลือกทำ</t>
  </si>
  <si>
    <t>รายได้รัฐบาลอุดหนุนให้โดยระบุวัตถุประสงค์</t>
  </si>
  <si>
    <t>หมวดเงินอุดหนุนระบุวัตถุประสงค์</t>
  </si>
  <si>
    <t>เงินอุดหนุนระบุวัตถุประสงค์ด้านการศึกษา</t>
  </si>
  <si>
    <t>เงินอุดหนุนระบุวัตถุประสงค์จากกรมส่งเสริมการปกครองท้องถิ่น</t>
  </si>
  <si>
    <t>เงินอุดหนุนระบุวัตถุประสงค์จากหน่วยงานอื่น</t>
  </si>
  <si>
    <r>
      <t xml:space="preserve">      ธนาคารกรุงไทย จำกัด </t>
    </r>
    <r>
      <rPr>
        <b/>
        <sz val="18"/>
        <rFont val="TH SarabunPSK"/>
        <family val="2"/>
      </rPr>
      <t>(มหาชน)  สาขาเชียรใหญ่</t>
    </r>
  </si>
  <si>
    <t>งบกระทบยอดเงินฝากธนาคาร</t>
  </si>
  <si>
    <r>
      <t xml:space="preserve">      เลขที่บัญชี    </t>
    </r>
    <r>
      <rPr>
        <b/>
        <sz val="18"/>
        <rFont val="TH SarabunPSK"/>
        <family val="2"/>
      </rPr>
      <t>826-1-09351-4</t>
    </r>
  </si>
  <si>
    <r>
      <t xml:space="preserve">บวก </t>
    </r>
    <r>
      <rPr>
        <b/>
        <sz val="16"/>
        <rFont val="TH SarabunPSK"/>
        <family val="2"/>
      </rPr>
      <t xml:space="preserve">: </t>
    </r>
  </si>
  <si>
    <t>เงินฝากระหว่างทาง</t>
  </si>
  <si>
    <t>วันที่ลงบัญชี</t>
  </si>
  <si>
    <t>วันที่ฝากธนาคาร</t>
  </si>
  <si>
    <t>จำนวนเงิน</t>
  </si>
  <si>
    <t>หัก</t>
  </si>
  <si>
    <t>เช็คจ่ายที่ผู้รับยังไม่นำไปขึ้นเงินกับธนาคาร</t>
  </si>
  <si>
    <t>วันที่</t>
  </si>
  <si>
    <t>เลขที่เช็ค</t>
  </si>
  <si>
    <r>
      <t xml:space="preserve">เช็คจ่ายที่ผู้รับเช็คไม่มารับเช็คภายในกำหนด </t>
    </r>
    <r>
      <rPr>
        <sz val="16"/>
        <rFont val="TH SarabunPSK"/>
        <family val="2"/>
      </rPr>
      <t>(ยกเลิกเช็ค)</t>
    </r>
  </si>
  <si>
    <t>บวก</t>
  </si>
  <si>
    <r>
      <t xml:space="preserve">หรือ </t>
    </r>
    <r>
      <rPr>
        <b/>
        <u val="single"/>
        <sz val="16"/>
        <rFont val="TH SarabunPSK"/>
        <family val="2"/>
      </rPr>
      <t>(หัก)</t>
    </r>
    <r>
      <rPr>
        <sz val="16"/>
        <rFont val="TH SarabunPSK"/>
        <family val="2"/>
      </rPr>
      <t>รายการกระทบยอดอื่น  ๆ</t>
    </r>
  </si>
  <si>
    <t xml:space="preserve">รายละเอียด     </t>
  </si>
  <si>
    <t>ผู้จัดทำ</t>
  </si>
  <si>
    <t>ผู้ตรวจสอบ</t>
  </si>
  <si>
    <r>
      <t xml:space="preserve">       ลงชื่อ…………………</t>
    </r>
    <r>
      <rPr>
        <sz val="16"/>
        <rFont val="TH SarabunPSK"/>
        <family val="2"/>
      </rPr>
      <t>................</t>
    </r>
  </si>
  <si>
    <r>
      <t xml:space="preserve">                   ลงชื่อ ……………</t>
    </r>
    <r>
      <rPr>
        <sz val="16"/>
        <rFont val="TH SarabunPSK"/>
        <family val="2"/>
      </rPr>
      <t>....……….........</t>
    </r>
  </si>
  <si>
    <t xml:space="preserve">       (นางสาวเสาวลักษณ์  ยอดเกื้อ)</t>
  </si>
  <si>
    <t xml:space="preserve">                          (นางวณิชยา  ภักดีชน)</t>
  </si>
  <si>
    <t xml:space="preserve">  ตำแหน่ง  เจ้าพนักงานการเงินและบัญชี</t>
  </si>
  <si>
    <t xml:space="preserve">                    ตำแหน่ง  หัวหน้าส่วนการคลัง</t>
  </si>
  <si>
    <t xml:space="preserve">กระดาษทำการกระทบยอด 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</si>
  <si>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</si>
  <si>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</si>
  <si>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</si>
  <si>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</si>
  <si>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</si>
  <si>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</si>
  <si>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</si>
  <si>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</si>
  <si>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</si>
  <si>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</si>
  <si>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00111</t>
  </si>
  <si>
    <t>00113</t>
  </si>
  <si>
    <t>00123</t>
  </si>
  <si>
    <t>00212</t>
  </si>
  <si>
    <t>00222</t>
  </si>
  <si>
    <t>00232</t>
  </si>
  <si>
    <t>00241</t>
  </si>
  <si>
    <t>00252</t>
  </si>
  <si>
    <t>00262</t>
  </si>
  <si>
    <t>00263</t>
  </si>
  <si>
    <t>00322</t>
  </si>
  <si>
    <t>00411</t>
  </si>
  <si>
    <t>510000  งบกลาง</t>
  </si>
  <si>
    <t>110300  เงินสมทบประกันสังคม</t>
  </si>
  <si>
    <t>110700  เบี้ยยังชีพคนชรา</t>
  </si>
  <si>
    <t>110800  เบี้ยยังชีพคนพิการ</t>
  </si>
  <si>
    <t>110900  เบี้ยยังชีพผู้ป่วยเอดส์</t>
  </si>
  <si>
    <t>111000  สำรองจ่าย</t>
  </si>
  <si>
    <t>111100  รายจ่ายตามข้อผูกพัน</t>
  </si>
  <si>
    <t>120100  เงินสมทบ กบท.</t>
  </si>
  <si>
    <t xml:space="preserve">      รวมเดือนนี้</t>
  </si>
  <si>
    <t>รวมตั้งแต่ต้นปี</t>
  </si>
  <si>
    <t>521000  เงินเดือน  (ฝ่ายการเมือง)</t>
  </si>
  <si>
    <t>210100  เงินเดือนนายก/รองนายก</t>
  </si>
  <si>
    <t>210300  ค่าตอบแทนพิเศษนายก/รองนายก</t>
  </si>
  <si>
    <t>210400  ค่าตอบแทนเลขานุการ/นายก อบต.</t>
  </si>
  <si>
    <t>210600  ค่าตอบแทนสมาชิกสภา อปท.</t>
  </si>
  <si>
    <t>522000  เงินเดือน  (ฝ่ายประจำ)</t>
  </si>
  <si>
    <t>220100  เงินเดือนพนักงาน</t>
  </si>
  <si>
    <t>220200  เงินเพิ่มต่างๆ ของพนักงาน</t>
  </si>
  <si>
    <t>220300  เงินประจำตำแหน่ง</t>
  </si>
  <si>
    <t>220400  ค่าจ้างลูกจ้างประจำ</t>
  </si>
  <si>
    <t>220500  เงินเพิ่มต่างๆ ของลูกจ้าง</t>
  </si>
  <si>
    <t>220600  ค่าจ้างพนักงานจ้าง</t>
  </si>
  <si>
    <t>220700  เงินเพิ่มต่างๆ ของพนักงานจ้าง</t>
  </si>
  <si>
    <t>531000  ค่าตอบแทน</t>
  </si>
  <si>
    <t>310200  ค่าเบี้ยประชุม</t>
  </si>
  <si>
    <t>310300  ค่าตอบแทนการปฏิบัติงานนอกเวลา</t>
  </si>
  <si>
    <t>310400  ค่าเช่าบ้าน</t>
  </si>
  <si>
    <t>310500  เงินช่วยเหลือการศึกษาบุตร</t>
  </si>
  <si>
    <t>310600  เงินช่วยเหลือค่ารักษาพยาบาล</t>
  </si>
  <si>
    <t>532000  ค่าใช้สอย</t>
  </si>
  <si>
    <t>320100  รายจ่ายเพื่อให้ได้มาซึ่งบริการ</t>
  </si>
  <si>
    <t>320400  ค่าบำรุงรักษาและซ่อมแซม</t>
  </si>
  <si>
    <t>533000  ค่าวัสดุ</t>
  </si>
  <si>
    <t>330100  วัสดุสำนักงาน</t>
  </si>
  <si>
    <t>330300  วัสดุงานบ้านงานครัว</t>
  </si>
  <si>
    <t>330400  ค่าอาหารเสริม (นม)</t>
  </si>
  <si>
    <t>330600  วัสดุก่อสร้าง</t>
  </si>
  <si>
    <t>330700  วัสดุยานพาหนะและขนส่ง</t>
  </si>
  <si>
    <t>330800  วัสดุเชื้อเพลิงและหล่อลื่น</t>
  </si>
  <si>
    <t>331000  วัสดุการเกษตร</t>
  </si>
  <si>
    <t>331100  วัสดุโฆษณาและเผยแพร่</t>
  </si>
  <si>
    <t>331300  วัสดุกีฬา</t>
  </si>
  <si>
    <t xml:space="preserve">331400  วัสดุคอมพิวเตอร์ </t>
  </si>
  <si>
    <t>534000  ค่าสาธารณูปโภค</t>
  </si>
  <si>
    <t>340100  ค่าไฟฟ้า</t>
  </si>
  <si>
    <t>340300  ค่าโทรศัพท์</t>
  </si>
  <si>
    <t>340400  ค่าไปรษณีย์</t>
  </si>
  <si>
    <t>340500  ค่าบริการทางด้านโทรคมนาคม</t>
  </si>
  <si>
    <t>560000  เงินอุดหนุน</t>
  </si>
  <si>
    <t>610200  เงินอุดหนุนส่วนราชการ</t>
  </si>
  <si>
    <t>610300  เงินอุดหนุนเอกชน</t>
  </si>
  <si>
    <t>541000  ค่าครุภัณฑ์</t>
  </si>
  <si>
    <t>410100  ครุภัณฑ์สำนักงาน</t>
  </si>
  <si>
    <t>411600  ครุภัณฑ์คอมพิวเตอร์</t>
  </si>
  <si>
    <t xml:space="preserve"> รวมตั้งแต่ต้นปี</t>
  </si>
  <si>
    <t>542000  ค่าที่ดินและสิ่งก่อสร้าง</t>
  </si>
  <si>
    <t>420700  ค่าอาคารต่างๆ</t>
  </si>
  <si>
    <t>420900  ค่าก่อสร้างสิ่งสาธารณูปโภค</t>
  </si>
  <si>
    <t>550000  รายจ่ายอื่น</t>
  </si>
  <si>
    <t>310100  ค่าตอบแทนผู้ปฎิบัติราชการอันเป็นประโยชน์แก่ อปท.</t>
  </si>
  <si>
    <t>320200  รายจ่ายเกี่ยวกับการรับรองและพิธีการ</t>
  </si>
  <si>
    <t>320300  รายจ่ายเกี่ยวเนื่องกับการปฏิบัติราชการฯ</t>
  </si>
  <si>
    <t xml:space="preserve">             -</t>
  </si>
  <si>
    <t>610100  เงินอุดหนุนองค์กรปกครองส่วนท้องถิ่น</t>
  </si>
  <si>
    <t>610400  เงินอุดหนุนกิจการที่เป็นสาธารณประโยชน์</t>
  </si>
  <si>
    <t xml:space="preserve"> (ลงชื่อ).......................................     (ลงชื่อ).......................................    (ลงชื่อ).......................................   (ลงชื่อ)........................................</t>
  </si>
  <si>
    <t>รวมรายรับ</t>
  </si>
  <si>
    <t xml:space="preserve">      (นางเยาวลักษณ์  พงสกุล)              (นางวณิชยา  ภักดีชน)             (นายประเสริฐ  ช่อผูก)             (นายสำราญ   พรหมดวง)</t>
  </si>
  <si>
    <t xml:space="preserve">         (นางเยาวลักษณ์  พงสกุล)             (นางวณิชยา  ภักดีชน)                  (นายประเสริฐ  ช่อผูก)               (นายสำราญ  พรหมดวง)</t>
  </si>
  <si>
    <t>บัญชีงบกลาง  (อุดหนุนเฉพาะกิจ)</t>
  </si>
  <si>
    <t>บัญชีค่าใช้จ่ายในการจัดเก็บภาษีบำรุงท้องที่ 5 %</t>
  </si>
  <si>
    <t>บัญชีส่วนลดในการจัดเก็บภาษีบำรุงท้องที่ 6 %</t>
  </si>
  <si>
    <t>บัญชีเงินอุดหนุนทั่วไป   (สถานีสูบน้ำด้วยไฟฟ้า)</t>
  </si>
  <si>
    <t>บัญชีเงินอุดหนุนทั่วไปศูนย์พัฒนาครอบครัวในชุมชน(ปี 2552,2553)</t>
  </si>
  <si>
    <t>(ลงชื่อ)………....…......…………        (ลงชื่อ)………………..…..............        (ลงชื่อ)…................….......……...        (ลงชื่อ)....................................</t>
  </si>
  <si>
    <t>421000  ค่าที่ดินและสิ่งก่อสร้าง</t>
  </si>
  <si>
    <t>00242</t>
  </si>
  <si>
    <t>เงินประโยชน์ตอบแทนอื่นเป็นกรณีพิเศษ  ประจำปี  2554</t>
  </si>
  <si>
    <t>210200  ค่าตอบแทนประจำตำแหน่งนายก/รองนายก</t>
  </si>
  <si>
    <t>รายจ่ายตามงบประมาณ (จ่ายจากรายรับ)</t>
  </si>
  <si>
    <t>330200  วัสดุไฟฟ้าและวิทยุ</t>
  </si>
  <si>
    <t xml:space="preserve">งบทดลอง </t>
  </si>
  <si>
    <t>ลูกหนี้ภาษีบำรุงท้องที่</t>
  </si>
  <si>
    <t>110602</t>
  </si>
  <si>
    <t>รายจ่ายผัดส่งใบสำคัญ</t>
  </si>
  <si>
    <t>210200</t>
  </si>
  <si>
    <t xml:space="preserve">  เงินฝากธนาคารกรุงไทย  ออมทรัพย์  826-1-09351-4</t>
  </si>
  <si>
    <t xml:space="preserve">  เงินฝากธนาคารกรุงไทย  ออมทรัพย์  826-1-31123-6</t>
  </si>
  <si>
    <t xml:space="preserve">  เงินฝากธนาคารกรุงไทย  ออมทรัพย์  826-1-22140-7</t>
  </si>
  <si>
    <t xml:space="preserve">  เงินฝากธนาคารกรุงไทย  ออมทรัพย์  826-1-33808-8</t>
  </si>
  <si>
    <t xml:space="preserve">  เงินฝากธนาคาร ธกส.    ประจำ  015-4-22305-4</t>
  </si>
  <si>
    <t xml:space="preserve">  เงินฝากธนาคารกรุงไทย  กระแสรายวัน  826-6-00843-4</t>
  </si>
  <si>
    <t xml:space="preserve">  เงินเดือน (ฝ่ายการเมือง)</t>
  </si>
  <si>
    <t xml:space="preserve">  เงินเดือน (ฝ่ายประจำ)</t>
  </si>
  <si>
    <t xml:space="preserve">  รายจ่ายค้างจ่าย (ระหว่างดำเนินการ)</t>
  </si>
  <si>
    <t xml:space="preserve">  เงินทุนโครงการเศษฐกิจชุมชน  (เงินรับฝากอื่น ๆ)</t>
  </si>
  <si>
    <t>รายงาน รับ - จ่าย เงินสด</t>
  </si>
  <si>
    <r>
      <t>รายรับ</t>
    </r>
    <r>
      <rPr>
        <b/>
        <sz val="16"/>
        <rFont val="TH SarabunPSK"/>
        <family val="2"/>
      </rPr>
      <t xml:space="preserve"> </t>
    </r>
  </si>
  <si>
    <t>เงินยืม-งบประมาณ</t>
  </si>
  <si>
    <t>เงินยืม-สะสม</t>
  </si>
  <si>
    <t>เงินเดือน  (ฝ่ายการเมือง)</t>
  </si>
  <si>
    <t>เงินเดือน  (ฝ่ายประจำ)</t>
  </si>
  <si>
    <t>เงินสะสม (จ่ายขาด)</t>
  </si>
  <si>
    <t>รายละเอียดประกอบงบทดลองและรายงานรับ - จ่ายเงินสด</t>
  </si>
  <si>
    <r>
      <t>เงินรับฝาก</t>
    </r>
    <r>
      <rPr>
        <b/>
        <sz val="18"/>
        <rFont val="TH SarabunPSK"/>
        <family val="2"/>
      </rPr>
      <t xml:space="preserve">  </t>
    </r>
  </si>
  <si>
    <t>ค่าใช้จ่ายในการจัดเก็บภาษีบำรุงท้องที่ 5%</t>
  </si>
  <si>
    <t>ส่วนลดในการจัดเก็บภาษีบำรุงท้องที่  6%</t>
  </si>
  <si>
    <t>รายรับจริงประกอบงบทดลองและรายงานรับ - จ่ายเงินสด</t>
  </si>
  <si>
    <t>ภาษีบำรุง อบจ. จากสถานค้าปลีกยาสูบ</t>
  </si>
  <si>
    <t>ภาษีบำรุง อบจ. จากสถานค้าปลีกน้ำมัน</t>
  </si>
  <si>
    <t>ค่าธรรมเนียมบำรุง อบจ.จากผู้เข้าพักในโรงแรม</t>
  </si>
  <si>
    <t>ค่าธรรมเนียมการฉีดวัคซีน /ใบรับรองการฉีดวัคซีน</t>
  </si>
  <si>
    <t>ค่าธรรมเนียมตามประมวลกฎหมายที่ดินมาตรา 9 (อบจ.)</t>
  </si>
  <si>
    <t>ค่าปรับผู้กระทำผิดความผิดตาม พ.ร.บ.ทะเบียนพาณิชย์</t>
  </si>
  <si>
    <t>อาหารในครัว  หรือพื้นที่ใด  ซึ่งมีพื้นที่เกิน  200  ตารางเมตร</t>
  </si>
  <si>
    <t>ภาษีมูลค่าเพิ่มตาม พ.ร.บ.กำหนดแผนฯ</t>
  </si>
  <si>
    <t>ภาษีมูลค่าเพิ่มที่จัดเก็บตามประมวลรัษฎากร 5%</t>
  </si>
  <si>
    <t>ภาษีมูลค่าเพิ่ม 1 ใน 9</t>
  </si>
  <si>
    <t>เงินอุดหนุนทั่วไป สำหรับ อปท.ที่มีการบริหารจัดการที่ดี</t>
  </si>
  <si>
    <t xml:space="preserve">    แผนงาน/งาน</t>
  </si>
  <si>
    <t>หมวด/ประเภทรายจ่าย</t>
  </si>
  <si>
    <t>รายจ่ายตามงบประมาณ (จ่ายจากเงินอุดหนุนเฉพาะกิจ)</t>
  </si>
  <si>
    <t>ปีงบประมาณ  2555</t>
  </si>
  <si>
    <t xml:space="preserve">  ลูกหนี้ภาษีบำรุงท้องที่</t>
  </si>
  <si>
    <t xml:space="preserve"> - อุดหนุนเฉพาะกิจเบี้ยยังชีพผู้สูงอายุ</t>
  </si>
  <si>
    <t xml:space="preserve"> - อุดหนุนเฉพาะกิจเบี้ยยังชีพผู้พิการ</t>
  </si>
  <si>
    <t xml:space="preserve">  งบกลาง (อุดหนุนเฉพาะกิจ)</t>
  </si>
  <si>
    <t xml:space="preserve">       รวมเดือนนี้</t>
  </si>
  <si>
    <t>เงินเดือน (ฝ่ายประจำ) (เงินเพิ่มค่าครองชีพ)</t>
  </si>
  <si>
    <t>รายจ่ายค้างจ่าย  (ระหว่างดำเนินการ)</t>
  </si>
  <si>
    <t xml:space="preserve">       นักวิชาการเงินและบัญชี                 หัวหน้าส่วนการคลัง         ปลัดองค์การบริหารส่วนตำบล       นายกองค์การบริหารส่วนตำบล</t>
  </si>
  <si>
    <t xml:space="preserve">   เงินอุดหนุนเฉพาะกิจ :-</t>
  </si>
  <si>
    <t xml:space="preserve"> - อุดหนุนเฉพาะกิจสนับสนุน ศพด.</t>
  </si>
  <si>
    <t xml:space="preserve">  เงินอุดหนุนเฉพาะกิจ :-</t>
  </si>
  <si>
    <t xml:space="preserve">  เงินเดือน (ฝ่ายประจำ)  (อุดหนุนเฉพาะกิจ)</t>
  </si>
  <si>
    <t xml:space="preserve">  -  อุดหนุนเฉพาะกิจ (เงินเดือนฝ่ายประจำ) (ครูศพด.)</t>
  </si>
  <si>
    <t xml:space="preserve"> - อุดหนุนเฉพาะกิจ (เงินสมทบประกันสังคม)</t>
  </si>
  <si>
    <t>0131113</t>
  </si>
  <si>
    <t>บัญชีเงินเดือน (ฝ่ายประจำ) (อุดหนุนเฉพาะกิจ)</t>
  </si>
  <si>
    <t>เงินเดือน (ฝ่ายประจำ) (อุดหนุนเฉพาะกิจ)</t>
  </si>
  <si>
    <t>ประจำเดือน  มีนาคม 2555</t>
  </si>
  <si>
    <t>ประจำเดือน มีนาคม  2555</t>
  </si>
  <si>
    <t>ณ  วันที่  31 มีนาคม  2555</t>
  </si>
  <si>
    <t>ประจำเดือน  มีนาคม  2555</t>
  </si>
  <si>
    <t>วันที่  31  มีนาคม 2555</t>
  </si>
  <si>
    <t>รายรับ ตั้งแต่ 1 ตุลาคม 2554 - 31 มีนาคม 2555</t>
  </si>
  <si>
    <t>38</t>
  </si>
  <si>
    <t>ยอดคงเหลือตามรายงานธนาคาร ณ วันที่ 31 มีนาคม 2555</t>
  </si>
  <si>
    <t>ยอดคงเหลือประจำวัน ณ วันที่ 31 มีนาคม  2555</t>
  </si>
  <si>
    <t>ณ วันที่  31  มีนาคม  2555</t>
  </si>
  <si>
    <t>ณ  วันที่ 31 มีนาคม 2555</t>
  </si>
  <si>
    <t>23 มี.ค. 2555</t>
  </si>
  <si>
    <t>28 ก.พ. 2555</t>
  </si>
  <si>
    <t>27 มี.ค. 2555</t>
  </si>
  <si>
    <t>0131149</t>
  </si>
  <si>
    <t>0131142</t>
  </si>
  <si>
    <t>013114</t>
  </si>
  <si>
    <t>04</t>
  </si>
  <si>
    <t>02</t>
  </si>
  <si>
    <t xml:space="preserve">            นักวิชาการเงินและบัญชี                   หัวหน้าส่วนการคลัง                  ปลัดองค์การบริหารส่วนตำบล         นายกองค์การบริหารส่วนตำบล</t>
  </si>
  <si>
    <t>46</t>
  </si>
  <si>
    <t>92</t>
  </si>
  <si>
    <t xml:space="preserve">    ในชุมชน</t>
  </si>
  <si>
    <t xml:space="preserve"> - รับคืนเงินอุดหนุนเฉพาะกิจ (เบี้ยยังชีพผู้สูงอายุ)</t>
  </si>
  <si>
    <t xml:space="preserve"> - รับคืนค่าสาธารณูปโภค</t>
  </si>
  <si>
    <t>40</t>
  </si>
  <si>
    <t>24</t>
  </si>
  <si>
    <t xml:space="preserve">    โครงการบำบัดยาเสพติด</t>
  </si>
  <si>
    <t xml:space="preserve"> - อุดหนุนค่าลงทะเบียนผู้เข้าร่วมโครงการ -</t>
  </si>
  <si>
    <t>08</t>
  </si>
  <si>
    <t>99</t>
  </si>
  <si>
    <t>80</t>
  </si>
  <si>
    <t>51</t>
  </si>
  <si>
    <t>รายรับสูงกว่าประมาณการ</t>
  </si>
  <si>
    <t>เงินสะสม (รับคืนค่าขยายเขตระบบไฟฟ้า)</t>
  </si>
  <si>
    <t xml:space="preserve"> - อุดหนุนเฉพาะกิจสนับสนุนศูนย์พัฒนาครอบครัว-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</si>
</sst>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\-??_);_(@_)"/>
    <numFmt numFmtId="188" formatCode="000"/>
    <numFmt numFmtId="189" formatCode="_(* #,##0_);_(* \(#,##0\);_(* \-??_);_(@_)"/>
    <numFmt numFmtId="190" formatCode="_-* #,##0.00_-;\-* #,##0.00_-;_-* \-??_-;_-@_-"/>
    <numFmt numFmtId="191" formatCode="_-* #,##0_-;\-* #,##0_-;_-* \-??_-;_-@_-"/>
    <numFmt numFmtId="192" formatCode="0000"/>
    <numFmt numFmtId="193" formatCode="_-* #,##0_-;\-* #,##0_-;_-* \-_-;_-@_-"/>
    <numFmt numFmtId="194" formatCode="#,##0;[Red]#,##0"/>
    <numFmt numFmtId="195" formatCode="_-* #,##0.0_-;\-* #,##0.0_-;_-* &quot;-&quot;??_-;_-@_-"/>
    <numFmt numFmtId="196" formatCode="_-* #,##0_-;\-* #,##0_-;_-* &quot;-&quot;??_-;_-@_-"/>
    <numFmt numFmtId="197" formatCode="_-* #,##0.0_-;\-* #,##0.0_-;_-* \-??_-;_-@_-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3"/>
      <name val="TH SarabunPSK"/>
      <family val="2"/>
    </font>
    <font>
      <b/>
      <u val="single"/>
      <sz val="18"/>
      <name val="TH SarabunPSK"/>
      <family val="2"/>
    </font>
    <font>
      <sz val="16"/>
      <color indexed="48"/>
      <name val="TH SarabunPSK"/>
      <family val="2"/>
    </font>
    <font>
      <b/>
      <sz val="14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29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10"/>
      </bottom>
    </border>
    <border>
      <left style="thin">
        <color indexed="8"/>
      </left>
      <right style="thin">
        <color indexed="8"/>
      </right>
      <top style="hair">
        <color indexed="29"/>
      </top>
      <bottom style="hair">
        <color indexed="29"/>
      </bottom>
    </border>
    <border>
      <left style="thin">
        <color indexed="8"/>
      </left>
      <right style="thin">
        <color indexed="8"/>
      </right>
      <top style="hair">
        <color indexed="10"/>
      </top>
      <bottom style="hair">
        <color indexed="10"/>
      </bottom>
    </border>
    <border>
      <left style="thin">
        <color indexed="8"/>
      </left>
      <right style="thin">
        <color indexed="8"/>
      </right>
      <top style="hair">
        <color indexed="29"/>
      </top>
      <bottom style="hair">
        <color indexed="10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31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31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3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31"/>
      </top>
      <bottom style="hair">
        <color indexed="24"/>
      </bottom>
    </border>
    <border>
      <left>
        <color indexed="63"/>
      </left>
      <right style="medium">
        <color indexed="8"/>
      </right>
      <top style="hair">
        <color indexed="31"/>
      </top>
      <bottom style="hair">
        <color indexed="24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2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31"/>
      </top>
      <bottom style="hair">
        <color indexed="24"/>
      </bottom>
    </border>
    <border>
      <left style="medium">
        <color indexed="8"/>
      </left>
      <right style="thin">
        <color indexed="8"/>
      </right>
      <top style="hair">
        <color indexed="24"/>
      </top>
      <bottom style="hair">
        <color indexed="24"/>
      </bottom>
    </border>
    <border>
      <left>
        <color indexed="63"/>
      </left>
      <right style="thin">
        <color indexed="8"/>
      </right>
      <top style="hair">
        <color indexed="24"/>
      </top>
      <bottom style="hair">
        <color indexed="24"/>
      </bottom>
    </border>
    <border>
      <left>
        <color indexed="63"/>
      </left>
      <right style="medium">
        <color indexed="8"/>
      </right>
      <top style="hair">
        <color indexed="24"/>
      </top>
      <bottom style="hair">
        <color indexed="24"/>
      </bottom>
    </border>
    <border>
      <left style="medium">
        <color indexed="8"/>
      </left>
      <right style="thin">
        <color indexed="8"/>
      </right>
      <top style="hair">
        <color indexed="24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24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24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31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31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1"/>
      </bottom>
    </border>
    <border>
      <left style="medium">
        <color indexed="8"/>
      </left>
      <right style="medium">
        <color indexed="8"/>
      </right>
      <top style="hair">
        <color indexed="31"/>
      </top>
      <bottom style="hair">
        <color indexed="31"/>
      </bottom>
    </border>
    <border>
      <left style="medium">
        <color indexed="8"/>
      </left>
      <right>
        <color indexed="63"/>
      </right>
      <top style="hair">
        <color indexed="31"/>
      </top>
      <bottom style="hair">
        <color indexed="31"/>
      </bottom>
    </border>
    <border>
      <left style="thin">
        <color indexed="8"/>
      </left>
      <right style="thin">
        <color indexed="8"/>
      </right>
      <top style="hair">
        <color indexed="31"/>
      </top>
      <bottom style="hair">
        <color indexed="31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31"/>
      </bottom>
    </border>
    <border>
      <left style="thin">
        <color indexed="8"/>
      </left>
      <right style="medium">
        <color indexed="8"/>
      </right>
      <top style="hair">
        <color indexed="31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 style="hair">
        <color indexed="3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hair">
        <color indexed="31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31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hair">
        <color indexed="31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31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31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31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3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43" fontId="4" fillId="0" borderId="0" xfId="38" applyFont="1" applyFill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4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189" fontId="4" fillId="0" borderId="0" xfId="38" applyNumberFormat="1" applyFont="1" applyFill="1" applyBorder="1" applyAlignment="1" applyProtection="1">
      <alignment/>
      <protection/>
    </xf>
    <xf numFmtId="43" fontId="5" fillId="0" borderId="0" xfId="38" applyFont="1" applyFill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61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/>
    </xf>
    <xf numFmtId="43" fontId="6" fillId="0" borderId="0" xfId="38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3" fontId="6" fillId="0" borderId="0" xfId="38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3" fontId="5" fillId="0" borderId="0" xfId="38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188" fontId="5" fillId="0" borderId="18" xfId="0" applyNumberFormat="1" applyFont="1" applyBorder="1" applyAlignment="1">
      <alignment horizontal="center" vertical="center"/>
    </xf>
    <xf numFmtId="189" fontId="5" fillId="0" borderId="18" xfId="38" applyNumberFormat="1" applyFont="1" applyFill="1" applyBorder="1" applyAlignment="1" applyProtection="1">
      <alignment horizontal="left" vertical="center"/>
      <protection/>
    </xf>
    <xf numFmtId="49" fontId="5" fillId="0" borderId="18" xfId="38" applyNumberFormat="1" applyFont="1" applyFill="1" applyBorder="1" applyAlignment="1" applyProtection="1">
      <alignment horizontal="center" vertical="center"/>
      <protection/>
    </xf>
    <xf numFmtId="43" fontId="5" fillId="0" borderId="19" xfId="38" applyFont="1" applyFill="1" applyBorder="1" applyAlignment="1" applyProtection="1">
      <alignment horizontal="left" vertical="center"/>
      <protection/>
    </xf>
    <xf numFmtId="0" fontId="5" fillId="0" borderId="20" xfId="0" applyFont="1" applyBorder="1" applyAlignment="1">
      <alignment horizontal="left" vertical="center"/>
    </xf>
    <xf numFmtId="1" fontId="5" fillId="0" borderId="18" xfId="38" applyNumberFormat="1" applyFont="1" applyFill="1" applyBorder="1" applyAlignment="1" applyProtection="1">
      <alignment horizontal="center" vertical="center"/>
      <protection/>
    </xf>
    <xf numFmtId="43" fontId="5" fillId="0" borderId="21" xfId="38" applyFont="1" applyFill="1" applyBorder="1" applyAlignment="1" applyProtection="1">
      <alignment horizontal="left" vertical="center"/>
      <protection/>
    </xf>
    <xf numFmtId="1" fontId="5" fillId="0" borderId="21" xfId="38" applyNumberFormat="1" applyFont="1" applyFill="1" applyBorder="1" applyAlignment="1" applyProtection="1">
      <alignment horizontal="left" vertical="center"/>
      <protection/>
    </xf>
    <xf numFmtId="188" fontId="5" fillId="0" borderId="20" xfId="0" applyNumberFormat="1" applyFont="1" applyBorder="1" applyAlignment="1">
      <alignment horizontal="center" vertical="center"/>
    </xf>
    <xf numFmtId="1" fontId="5" fillId="0" borderId="18" xfId="38" applyNumberFormat="1" applyFont="1" applyFill="1" applyBorder="1" applyAlignment="1" applyProtection="1" quotePrefix="1">
      <alignment horizontal="center" vertical="center"/>
      <protection/>
    </xf>
    <xf numFmtId="189" fontId="5" fillId="0" borderId="18" xfId="38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shrinkToFit="1"/>
    </xf>
    <xf numFmtId="1" fontId="5" fillId="0" borderId="18" xfId="38" applyNumberFormat="1" applyFont="1" applyFill="1" applyBorder="1" applyAlignment="1" applyProtection="1">
      <alignment horizontal="left" vertical="center"/>
      <protection/>
    </xf>
    <xf numFmtId="189" fontId="5" fillId="0" borderId="21" xfId="38" applyNumberFormat="1" applyFont="1" applyFill="1" applyBorder="1" applyAlignment="1" applyProtection="1">
      <alignment horizontal="center" vertical="center"/>
      <protection/>
    </xf>
    <xf numFmtId="1" fontId="5" fillId="0" borderId="21" xfId="38" applyNumberFormat="1" applyFont="1" applyFill="1" applyBorder="1" applyAlignment="1" applyProtection="1">
      <alignment horizontal="center" vertical="center"/>
      <protection/>
    </xf>
    <xf numFmtId="189" fontId="5" fillId="0" borderId="21" xfId="38" applyNumberFormat="1" applyFont="1" applyFill="1" applyBorder="1" applyAlignment="1" applyProtection="1">
      <alignment horizontal="left" vertical="center"/>
      <protection/>
    </xf>
    <xf numFmtId="1" fontId="5" fillId="0" borderId="21" xfId="38" applyNumberFormat="1" applyFont="1" applyFill="1" applyBorder="1" applyAlignment="1" applyProtection="1" quotePrefix="1">
      <alignment horizontal="center" vertical="center"/>
      <protection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189" fontId="5" fillId="0" borderId="22" xfId="38" applyNumberFormat="1" applyFont="1" applyFill="1" applyBorder="1" applyAlignment="1" applyProtection="1">
      <alignment horizontal="left" vertical="center"/>
      <protection/>
    </xf>
    <xf numFmtId="1" fontId="5" fillId="0" borderId="22" xfId="38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89" fontId="6" fillId="0" borderId="23" xfId="38" applyNumberFormat="1" applyFont="1" applyFill="1" applyBorder="1" applyAlignment="1" applyProtection="1">
      <alignment horizontal="left" vertical="center"/>
      <protection/>
    </xf>
    <xf numFmtId="189" fontId="6" fillId="0" borderId="0" xfId="38" applyNumberFormat="1" applyFont="1" applyFill="1" applyBorder="1" applyAlignment="1" applyProtection="1">
      <alignment horizontal="left" vertical="center"/>
      <protection/>
    </xf>
    <xf numFmtId="1" fontId="6" fillId="0" borderId="0" xfId="38" applyNumberFormat="1" applyFont="1" applyFill="1" applyBorder="1" applyAlignment="1" applyProtection="1">
      <alignment horizontal="center" vertical="center"/>
      <protection/>
    </xf>
    <xf numFmtId="189" fontId="5" fillId="0" borderId="0" xfId="0" applyNumberFormat="1" applyFont="1" applyAlignment="1">
      <alignment horizontal="left" vertical="center"/>
    </xf>
    <xf numFmtId="0" fontId="26" fillId="0" borderId="0" xfId="0" applyFont="1" applyAlignment="1">
      <alignment/>
    </xf>
    <xf numFmtId="0" fontId="5" fillId="0" borderId="0" xfId="0" applyFont="1" applyBorder="1" applyAlignment="1">
      <alignment vertical="center"/>
    </xf>
    <xf numFmtId="43" fontId="27" fillId="0" borderId="0" xfId="38" applyFont="1" applyAlignment="1">
      <alignment/>
    </xf>
    <xf numFmtId="43" fontId="28" fillId="0" borderId="0" xfId="38" applyFont="1" applyAlignment="1">
      <alignment/>
    </xf>
    <xf numFmtId="187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90" fontId="5" fillId="0" borderId="0" xfId="38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left"/>
    </xf>
    <xf numFmtId="43" fontId="27" fillId="0" borderId="0" xfId="38" applyFont="1" applyAlignment="1">
      <alignment horizontal="center"/>
    </xf>
    <xf numFmtId="0" fontId="6" fillId="0" borderId="0" xfId="0" applyFont="1" applyAlignment="1">
      <alignment horizontal="left"/>
    </xf>
    <xf numFmtId="190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29" fillId="0" borderId="0" xfId="0" applyFont="1" applyAlignment="1">
      <alignment/>
    </xf>
    <xf numFmtId="190" fontId="29" fillId="0" borderId="0" xfId="38" applyNumberFormat="1" applyFont="1" applyFill="1" applyBorder="1" applyAlignment="1" applyProtection="1">
      <alignment/>
      <protection/>
    </xf>
    <xf numFmtId="0" fontId="29" fillId="0" borderId="0" xfId="0" applyFont="1" applyAlignment="1">
      <alignment horizontal="right"/>
    </xf>
    <xf numFmtId="190" fontId="6" fillId="0" borderId="0" xfId="38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190" fontId="6" fillId="0" borderId="0" xfId="0" applyNumberFormat="1" applyFont="1" applyAlignment="1">
      <alignment/>
    </xf>
    <xf numFmtId="43" fontId="5" fillId="0" borderId="0" xfId="38" applyFont="1" applyAlignment="1">
      <alignment/>
    </xf>
    <xf numFmtId="43" fontId="6" fillId="0" borderId="0" xfId="38" applyFont="1" applyAlignment="1">
      <alignment/>
    </xf>
    <xf numFmtId="0" fontId="2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91" fontId="6" fillId="0" borderId="24" xfId="38" applyNumberFormat="1" applyFont="1" applyFill="1" applyBorder="1" applyAlignment="1" applyProtection="1">
      <alignment vertical="center"/>
      <protection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91" fontId="6" fillId="0" borderId="0" xfId="38" applyNumberFormat="1" applyFont="1" applyFill="1" applyBorder="1" applyAlignment="1" applyProtection="1">
      <alignment vertical="center"/>
      <protection/>
    </xf>
    <xf numFmtId="0" fontId="6" fillId="0" borderId="24" xfId="0" applyFont="1" applyBorder="1" applyAlignment="1" quotePrefix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91" fontId="5" fillId="0" borderId="10" xfId="38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49" fontId="5" fillId="0" borderId="29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91" fontId="5" fillId="0" borderId="10" xfId="38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vertical="center"/>
    </xf>
    <xf numFmtId="196" fontId="5" fillId="0" borderId="10" xfId="38" applyNumberFormat="1" applyFont="1" applyFill="1" applyBorder="1" applyAlignment="1" applyProtection="1">
      <alignment horizontal="center" vertical="center"/>
      <protection/>
    </xf>
    <xf numFmtId="189" fontId="5" fillId="0" borderId="10" xfId="38" applyNumberFormat="1" applyFont="1" applyFill="1" applyBorder="1" applyAlignment="1" applyProtection="1">
      <alignment horizontal="center" vertical="center"/>
      <protection/>
    </xf>
    <xf numFmtId="191" fontId="5" fillId="0" borderId="30" xfId="38" applyNumberFormat="1" applyFont="1" applyFill="1" applyBorder="1" applyAlignment="1" applyProtection="1">
      <alignment horizontal="center" vertical="center"/>
      <protection/>
    </xf>
    <xf numFmtId="0" fontId="5" fillId="0" borderId="1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91" fontId="6" fillId="0" borderId="32" xfId="38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191" fontId="6" fillId="0" borderId="33" xfId="38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89" fontId="6" fillId="0" borderId="34" xfId="38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191" fontId="6" fillId="0" borderId="34" xfId="38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91" fontId="6" fillId="0" borderId="32" xfId="38" applyNumberFormat="1" applyFont="1" applyFill="1" applyBorder="1" applyAlignment="1" applyProtection="1">
      <alignment horizontal="center" vertical="center"/>
      <protection/>
    </xf>
    <xf numFmtId="191" fontId="6" fillId="0" borderId="36" xfId="0" applyNumberFormat="1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5" fillId="0" borderId="25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191" fontId="6" fillId="0" borderId="34" xfId="38" applyNumberFormat="1" applyFont="1" applyFill="1" applyBorder="1" applyAlignment="1" applyProtection="1">
      <alignment vertical="center"/>
      <protection/>
    </xf>
    <xf numFmtId="0" fontId="6" fillId="0" borderId="35" xfId="0" applyNumberFormat="1" applyFont="1" applyBorder="1" applyAlignment="1" quotePrefix="1">
      <alignment horizontal="center" vertical="center"/>
    </xf>
    <xf numFmtId="191" fontId="6" fillId="0" borderId="34" xfId="38" applyNumberFormat="1" applyFont="1" applyFill="1" applyBorder="1" applyAlignment="1" applyProtection="1">
      <alignment horizontal="right" vertical="center"/>
      <protection/>
    </xf>
    <xf numFmtId="191" fontId="5" fillId="0" borderId="10" xfId="38" applyNumberFormat="1" applyFont="1" applyFill="1" applyBorder="1" applyAlignment="1" applyProtection="1">
      <alignment horizontal="right" vertical="center"/>
      <protection/>
    </xf>
    <xf numFmtId="0" fontId="5" fillId="0" borderId="25" xfId="0" applyNumberFormat="1" applyFont="1" applyBorder="1" applyAlignment="1" quotePrefix="1">
      <alignment horizontal="center" vertical="center"/>
    </xf>
    <xf numFmtId="0" fontId="6" fillId="0" borderId="31" xfId="0" applyNumberFormat="1" applyFont="1" applyBorder="1" applyAlignment="1" quotePrefix="1">
      <alignment horizontal="center" vertical="center"/>
    </xf>
    <xf numFmtId="0" fontId="6" fillId="0" borderId="0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2" fillId="0" borderId="34" xfId="0" applyFont="1" applyBorder="1" applyAlignment="1">
      <alignment/>
    </xf>
    <xf numFmtId="0" fontId="32" fillId="0" borderId="37" xfId="0" applyFont="1" applyBorder="1" applyAlignment="1">
      <alignment/>
    </xf>
    <xf numFmtId="0" fontId="2" fillId="0" borderId="38" xfId="0" applyFont="1" applyBorder="1" applyAlignment="1">
      <alignment/>
    </xf>
    <xf numFmtId="190" fontId="2" fillId="0" borderId="35" xfId="38" applyNumberFormat="1" applyFont="1" applyFill="1" applyBorder="1" applyAlignment="1" applyProtection="1">
      <alignment horizontal="center"/>
      <protection/>
    </xf>
    <xf numFmtId="43" fontId="2" fillId="0" borderId="35" xfId="38" applyFont="1" applyFill="1" applyBorder="1" applyAlignment="1" applyProtection="1">
      <alignment horizontal="center"/>
      <protection/>
    </xf>
    <xf numFmtId="0" fontId="2" fillId="0" borderId="35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43" fontId="5" fillId="0" borderId="42" xfId="38" applyFont="1" applyFill="1" applyBorder="1" applyAlignment="1" applyProtection="1">
      <alignment/>
      <protection/>
    </xf>
    <xf numFmtId="190" fontId="5" fillId="0" borderId="16" xfId="0" applyNumberFormat="1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190" fontId="5" fillId="0" borderId="46" xfId="0" applyNumberFormat="1" applyFont="1" applyBorder="1" applyAlignment="1">
      <alignment/>
    </xf>
    <xf numFmtId="43" fontId="5" fillId="0" borderId="46" xfId="38" applyFont="1" applyFill="1" applyBorder="1" applyAlignment="1" applyProtection="1">
      <alignment horizontal="center"/>
      <protection/>
    </xf>
    <xf numFmtId="43" fontId="5" fillId="0" borderId="46" xfId="38" applyFont="1" applyFill="1" applyBorder="1" applyAlignment="1" applyProtection="1">
      <alignment/>
      <protection/>
    </xf>
    <xf numFmtId="190" fontId="5" fillId="0" borderId="46" xfId="0" applyNumberFormat="1" applyFont="1" applyBorder="1" applyAlignment="1">
      <alignment horizontal="center"/>
    </xf>
    <xf numFmtId="187" fontId="6" fillId="0" borderId="32" xfId="0" applyNumberFormat="1" applyFont="1" applyBorder="1" applyAlignment="1">
      <alignment horizontal="center" vertical="center"/>
    </xf>
    <xf numFmtId="187" fontId="6" fillId="0" borderId="31" xfId="0" applyNumberFormat="1" applyFont="1" applyBorder="1" applyAlignment="1">
      <alignment horizontal="center" vertical="center"/>
    </xf>
    <xf numFmtId="190" fontId="6" fillId="0" borderId="3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192" fontId="6" fillId="0" borderId="48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4" fontId="5" fillId="0" borderId="0" xfId="0" applyNumberFormat="1" applyFont="1" applyAlignment="1">
      <alignment/>
    </xf>
    <xf numFmtId="192" fontId="5" fillId="0" borderId="50" xfId="0" applyNumberFormat="1" applyFont="1" applyBorder="1" applyAlignment="1">
      <alignment horizontal="center" vertical="center"/>
    </xf>
    <xf numFmtId="191" fontId="5" fillId="0" borderId="29" xfId="38" applyNumberFormat="1" applyFont="1" applyFill="1" applyBorder="1" applyAlignment="1" applyProtection="1">
      <alignment vertical="center"/>
      <protection/>
    </xf>
    <xf numFmtId="43" fontId="5" fillId="0" borderId="51" xfId="38" applyFont="1" applyFill="1" applyBorder="1" applyAlignment="1" applyProtection="1">
      <alignment vertical="center"/>
      <protection/>
    </xf>
    <xf numFmtId="43" fontId="5" fillId="0" borderId="29" xfId="38" applyFont="1" applyFill="1" applyBorder="1" applyAlignment="1" applyProtection="1">
      <alignment vertical="center"/>
      <protection/>
    </xf>
    <xf numFmtId="0" fontId="5" fillId="0" borderId="50" xfId="0" applyFont="1" applyBorder="1" applyAlignment="1">
      <alignment vertical="center"/>
    </xf>
    <xf numFmtId="192" fontId="6" fillId="0" borderId="50" xfId="0" applyNumberFormat="1" applyFont="1" applyBorder="1" applyAlignment="1">
      <alignment horizontal="center" vertical="center"/>
    </xf>
    <xf numFmtId="1" fontId="5" fillId="0" borderId="52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192" fontId="5" fillId="0" borderId="53" xfId="0" applyNumberFormat="1" applyFont="1" applyBorder="1" applyAlignment="1">
      <alignment horizontal="center" vertical="center"/>
    </xf>
    <xf numFmtId="191" fontId="5" fillId="0" borderId="54" xfId="38" applyNumberFormat="1" applyFont="1" applyFill="1" applyBorder="1" applyAlignment="1" applyProtection="1">
      <alignment vertical="center"/>
      <protection/>
    </xf>
    <xf numFmtId="43" fontId="5" fillId="0" borderId="54" xfId="38" applyFont="1" applyFill="1" applyBorder="1" applyAlignment="1" applyProtection="1">
      <alignment horizontal="center" vertical="center"/>
      <protection/>
    </xf>
    <xf numFmtId="189" fontId="5" fillId="0" borderId="54" xfId="38" applyNumberFormat="1" applyFont="1" applyFill="1" applyBorder="1" applyAlignment="1" applyProtection="1">
      <alignment horizontal="right" vertical="center"/>
      <protection/>
    </xf>
    <xf numFmtId="0" fontId="5" fillId="0" borderId="53" xfId="0" applyNumberFormat="1" applyFont="1" applyBorder="1" applyAlignment="1">
      <alignment horizontal="center" vertical="center"/>
    </xf>
    <xf numFmtId="49" fontId="5" fillId="0" borderId="54" xfId="38" applyNumberFormat="1" applyFont="1" applyFill="1" applyBorder="1" applyAlignment="1" applyProtection="1">
      <alignment horizontal="center" vertical="center"/>
      <protection/>
    </xf>
    <xf numFmtId="189" fontId="5" fillId="0" borderId="54" xfId="38" applyNumberFormat="1" applyFont="1" applyFill="1" applyBorder="1" applyAlignment="1" applyProtection="1">
      <alignment vertical="center"/>
      <protection/>
    </xf>
    <xf numFmtId="0" fontId="5" fillId="0" borderId="53" xfId="0" applyFont="1" applyBorder="1" applyAlignment="1">
      <alignment horizontal="center" vertical="center"/>
    </xf>
    <xf numFmtId="193" fontId="5" fillId="0" borderId="54" xfId="38" applyNumberFormat="1" applyFont="1" applyFill="1" applyBorder="1" applyAlignment="1" applyProtection="1">
      <alignment horizontal="center" vertical="center"/>
      <protection/>
    </xf>
    <xf numFmtId="43" fontId="5" fillId="0" borderId="54" xfId="38" applyFont="1" applyFill="1" applyBorder="1" applyAlignment="1" applyProtection="1">
      <alignment vertical="center"/>
      <protection/>
    </xf>
    <xf numFmtId="43" fontId="5" fillId="0" borderId="29" xfId="38" applyFont="1" applyFill="1" applyBorder="1" applyAlignment="1" applyProtection="1">
      <alignment horizontal="center" vertical="center"/>
      <protection/>
    </xf>
    <xf numFmtId="189" fontId="5" fillId="0" borderId="29" xfId="38" applyNumberFormat="1" applyFont="1" applyFill="1" applyBorder="1" applyAlignment="1" applyProtection="1">
      <alignment vertical="center"/>
      <protection/>
    </xf>
    <xf numFmtId="0" fontId="5" fillId="0" borderId="50" xfId="0" applyFont="1" applyBorder="1" applyAlignment="1">
      <alignment horizontal="center" vertical="center"/>
    </xf>
    <xf numFmtId="192" fontId="5" fillId="0" borderId="55" xfId="0" applyNumberFormat="1" applyFont="1" applyBorder="1" applyAlignment="1">
      <alignment horizontal="center" vertical="center"/>
    </xf>
    <xf numFmtId="43" fontId="5" fillId="0" borderId="15" xfId="38" applyFont="1" applyFill="1" applyBorder="1" applyAlignment="1" applyProtection="1">
      <alignment vertical="center"/>
      <protection/>
    </xf>
    <xf numFmtId="43" fontId="5" fillId="0" borderId="15" xfId="38" applyFont="1" applyFill="1" applyBorder="1" applyAlignment="1" applyProtection="1">
      <alignment horizontal="center" vertical="center"/>
      <protection/>
    </xf>
    <xf numFmtId="189" fontId="5" fillId="0" borderId="15" xfId="38" applyNumberFormat="1" applyFont="1" applyFill="1" applyBorder="1" applyAlignment="1" applyProtection="1">
      <alignment vertical="center"/>
      <protection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191" fontId="6" fillId="0" borderId="15" xfId="38" applyNumberFormat="1" applyFont="1" applyFill="1" applyBorder="1" applyAlignment="1" applyProtection="1">
      <alignment vertical="center"/>
      <protection/>
    </xf>
    <xf numFmtId="49" fontId="6" fillId="0" borderId="15" xfId="38" applyNumberFormat="1" applyFont="1" applyFill="1" applyBorder="1" applyAlignment="1" applyProtection="1">
      <alignment horizontal="center" vertical="center"/>
      <protection/>
    </xf>
    <xf numFmtId="189" fontId="6" fillId="0" borderId="15" xfId="38" applyNumberFormat="1" applyFont="1" applyFill="1" applyBorder="1" applyAlignment="1" applyProtection="1">
      <alignment vertical="center"/>
      <protection/>
    </xf>
    <xf numFmtId="0" fontId="6" fillId="0" borderId="55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3" fontId="5" fillId="0" borderId="54" xfId="38" applyNumberFormat="1" applyFont="1" applyFill="1" applyBorder="1" applyAlignment="1" applyProtection="1">
      <alignment vertical="center"/>
      <protection/>
    </xf>
    <xf numFmtId="49" fontId="5" fillId="0" borderId="54" xfId="38" applyNumberFormat="1" applyFont="1" applyFill="1" applyBorder="1" applyAlignment="1" applyProtection="1">
      <alignment vertical="center"/>
      <protection/>
    </xf>
    <xf numFmtId="0" fontId="4" fillId="0" borderId="53" xfId="0" applyFont="1" applyBorder="1" applyAlignment="1">
      <alignment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3" fontId="5" fillId="0" borderId="59" xfId="38" applyNumberFormat="1" applyFont="1" applyFill="1" applyBorder="1" applyAlignment="1" applyProtection="1">
      <alignment vertical="center"/>
      <protection/>
    </xf>
    <xf numFmtId="43" fontId="5" fillId="0" borderId="59" xfId="38" applyFont="1" applyFill="1" applyBorder="1" applyAlignment="1" applyProtection="1">
      <alignment vertical="center"/>
      <protection/>
    </xf>
    <xf numFmtId="189" fontId="5" fillId="0" borderId="59" xfId="38" applyNumberFormat="1" applyFont="1" applyFill="1" applyBorder="1" applyAlignment="1" applyProtection="1">
      <alignment vertical="center"/>
      <protection/>
    </xf>
    <xf numFmtId="0" fontId="5" fillId="0" borderId="5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3" fontId="5" fillId="0" borderId="61" xfId="38" applyNumberFormat="1" applyFont="1" applyFill="1" applyBorder="1" applyAlignment="1" applyProtection="1">
      <alignment vertical="center"/>
      <protection/>
    </xf>
    <xf numFmtId="3" fontId="5" fillId="0" borderId="62" xfId="38" applyNumberFormat="1" applyFont="1" applyFill="1" applyBorder="1" applyAlignment="1" applyProtection="1">
      <alignment vertical="center"/>
      <protection/>
    </xf>
    <xf numFmtId="43" fontId="5" fillId="0" borderId="63" xfId="38" applyFont="1" applyFill="1" applyBorder="1" applyAlignment="1" applyProtection="1">
      <alignment vertical="center"/>
      <protection/>
    </xf>
    <xf numFmtId="189" fontId="5" fillId="0" borderId="63" xfId="38" applyNumberFormat="1" applyFont="1" applyFill="1" applyBorder="1" applyAlignment="1" applyProtection="1">
      <alignment vertical="center"/>
      <protection/>
    </xf>
    <xf numFmtId="0" fontId="5" fillId="0" borderId="64" xfId="0" applyFont="1" applyBorder="1" applyAlignment="1">
      <alignment horizontal="center" vertical="center"/>
    </xf>
    <xf numFmtId="43" fontId="5" fillId="0" borderId="63" xfId="38" applyFont="1" applyFill="1" applyBorder="1" applyAlignment="1" applyProtection="1">
      <alignment horizontal="center" vertical="center"/>
      <protection/>
    </xf>
    <xf numFmtId="3" fontId="27" fillId="0" borderId="65" xfId="38" applyNumberFormat="1" applyFont="1" applyFill="1" applyBorder="1" applyAlignment="1" applyProtection="1">
      <alignment vertical="center"/>
      <protection/>
    </xf>
    <xf numFmtId="43" fontId="27" fillId="0" borderId="66" xfId="38" applyFont="1" applyFill="1" applyBorder="1" applyAlignment="1" applyProtection="1">
      <alignment vertical="center"/>
      <protection/>
    </xf>
    <xf numFmtId="189" fontId="27" fillId="0" borderId="66" xfId="38" applyNumberFormat="1" applyFont="1" applyFill="1" applyBorder="1" applyAlignment="1" applyProtection="1">
      <alignment vertical="center"/>
      <protection/>
    </xf>
    <xf numFmtId="0" fontId="33" fillId="0" borderId="67" xfId="0" applyFont="1" applyBorder="1" applyAlignment="1">
      <alignment horizontal="center" vertical="center"/>
    </xf>
    <xf numFmtId="192" fontId="5" fillId="0" borderId="68" xfId="0" applyNumberFormat="1" applyFont="1" applyBorder="1" applyAlignment="1">
      <alignment horizontal="center" vertical="center"/>
    </xf>
    <xf numFmtId="3" fontId="6" fillId="0" borderId="69" xfId="38" applyNumberFormat="1" applyFont="1" applyFill="1" applyBorder="1" applyAlignment="1" applyProtection="1">
      <alignment vertical="center"/>
      <protection/>
    </xf>
    <xf numFmtId="49" fontId="6" fillId="0" borderId="70" xfId="38" applyNumberFormat="1" applyFont="1" applyFill="1" applyBorder="1" applyAlignment="1" applyProtection="1">
      <alignment horizontal="center" vertical="center"/>
      <protection/>
    </xf>
    <xf numFmtId="189" fontId="28" fillId="0" borderId="70" xfId="38" applyNumberFormat="1" applyFont="1" applyFill="1" applyBorder="1" applyAlignment="1" applyProtection="1">
      <alignment vertical="center"/>
      <protection/>
    </xf>
    <xf numFmtId="3" fontId="5" fillId="0" borderId="29" xfId="38" applyNumberFormat="1" applyFont="1" applyFill="1" applyBorder="1" applyAlignment="1" applyProtection="1">
      <alignment vertical="center"/>
      <protection/>
    </xf>
    <xf numFmtId="194" fontId="5" fillId="0" borderId="29" xfId="38" applyNumberFormat="1" applyFont="1" applyFill="1" applyBorder="1" applyAlignment="1" applyProtection="1">
      <alignment horizontal="center" vertical="center"/>
      <protection/>
    </xf>
    <xf numFmtId="49" fontId="5" fillId="0" borderId="53" xfId="0" applyNumberFormat="1" applyFont="1" applyBorder="1" applyAlignment="1">
      <alignment horizontal="center" vertical="center"/>
    </xf>
    <xf numFmtId="3" fontId="5" fillId="0" borderId="15" xfId="38" applyNumberFormat="1" applyFont="1" applyFill="1" applyBorder="1" applyAlignment="1" applyProtection="1">
      <alignment vertical="center"/>
      <protection/>
    </xf>
    <xf numFmtId="3" fontId="6" fillId="0" borderId="15" xfId="38" applyNumberFormat="1" applyFont="1" applyFill="1" applyBorder="1" applyAlignment="1" applyProtection="1">
      <alignment vertical="center"/>
      <protection/>
    </xf>
    <xf numFmtId="49" fontId="6" fillId="0" borderId="55" xfId="0" applyNumberFormat="1" applyFont="1" applyBorder="1" applyAlignment="1">
      <alignment horizontal="center" vertical="center"/>
    </xf>
    <xf numFmtId="43" fontId="6" fillId="0" borderId="15" xfId="38" applyFont="1" applyFill="1" applyBorder="1" applyAlignment="1" applyProtection="1">
      <alignment vertical="center"/>
      <protection/>
    </xf>
    <xf numFmtId="189" fontId="6" fillId="0" borderId="15" xfId="38" applyNumberFormat="1" applyFont="1" applyFill="1" applyBorder="1" applyAlignment="1" applyProtection="1">
      <alignment horizontal="center" vertical="center"/>
      <protection/>
    </xf>
    <xf numFmtId="43" fontId="5" fillId="0" borderId="71" xfId="38" applyFont="1" applyFill="1" applyBorder="1" applyAlignment="1" applyProtection="1">
      <alignment horizontal="center" vertical="center"/>
      <protection/>
    </xf>
    <xf numFmtId="192" fontId="5" fillId="0" borderId="49" xfId="0" applyNumberFormat="1" applyFont="1" applyBorder="1" applyAlignment="1">
      <alignment horizontal="center" vertical="center"/>
    </xf>
    <xf numFmtId="3" fontId="6" fillId="0" borderId="70" xfId="38" applyNumberFormat="1" applyFont="1" applyFill="1" applyBorder="1" applyAlignment="1" applyProtection="1">
      <alignment vertical="center"/>
      <protection/>
    </xf>
    <xf numFmtId="189" fontId="6" fillId="0" borderId="70" xfId="38" applyNumberFormat="1" applyFont="1" applyFill="1" applyBorder="1" applyAlignment="1" applyProtection="1">
      <alignment horizontal="right" vertical="center"/>
      <protection/>
    </xf>
    <xf numFmtId="49" fontId="6" fillId="0" borderId="48" xfId="0" applyNumberFormat="1" applyFont="1" applyBorder="1" applyAlignment="1">
      <alignment horizontal="center" vertical="center"/>
    </xf>
    <xf numFmtId="192" fontId="6" fillId="0" borderId="72" xfId="0" applyNumberFormat="1" applyFont="1" applyBorder="1" applyAlignment="1">
      <alignment horizontal="center" vertical="center"/>
    </xf>
    <xf numFmtId="3" fontId="5" fillId="0" borderId="73" xfId="38" applyNumberFormat="1" applyFont="1" applyFill="1" applyBorder="1" applyAlignment="1" applyProtection="1">
      <alignment vertical="center"/>
      <protection/>
    </xf>
    <xf numFmtId="43" fontId="5" fillId="0" borderId="73" xfId="38" applyFont="1" applyFill="1" applyBorder="1" applyAlignment="1" applyProtection="1">
      <alignment vertical="center"/>
      <protection/>
    </xf>
    <xf numFmtId="189" fontId="5" fillId="0" borderId="73" xfId="38" applyNumberFormat="1" applyFont="1" applyFill="1" applyBorder="1" applyAlignment="1" applyProtection="1">
      <alignment vertical="center"/>
      <protection/>
    </xf>
    <xf numFmtId="0" fontId="5" fillId="0" borderId="74" xfId="0" applyFont="1" applyBorder="1" applyAlignment="1">
      <alignment horizontal="center" vertical="center"/>
    </xf>
    <xf numFmtId="192" fontId="6" fillId="0" borderId="75" xfId="0" applyNumberFormat="1" applyFont="1" applyBorder="1" applyAlignment="1">
      <alignment horizontal="center" vertical="center"/>
    </xf>
    <xf numFmtId="192" fontId="5" fillId="0" borderId="76" xfId="0" applyNumberFormat="1" applyFont="1" applyBorder="1" applyAlignment="1">
      <alignment horizontal="center" vertical="center"/>
    </xf>
    <xf numFmtId="3" fontId="5" fillId="0" borderId="54" xfId="38" applyNumberFormat="1" applyFont="1" applyFill="1" applyBorder="1" applyAlignment="1" applyProtection="1">
      <alignment horizontal="right" vertical="center"/>
      <protection/>
    </xf>
    <xf numFmtId="0" fontId="5" fillId="0" borderId="53" xfId="0" applyNumberFormat="1" applyFont="1" applyBorder="1" applyAlignment="1" quotePrefix="1">
      <alignment horizontal="center" vertical="center"/>
    </xf>
    <xf numFmtId="3" fontId="5" fillId="0" borderId="77" xfId="38" applyNumberFormat="1" applyFont="1" applyFill="1" applyBorder="1" applyAlignment="1" applyProtection="1">
      <alignment vertical="center"/>
      <protection/>
    </xf>
    <xf numFmtId="43" fontId="5" fillId="0" borderId="78" xfId="38" applyFont="1" applyFill="1" applyBorder="1" applyAlignment="1" applyProtection="1">
      <alignment vertical="center"/>
      <protection/>
    </xf>
    <xf numFmtId="189" fontId="5" fillId="0" borderId="78" xfId="38" applyNumberFormat="1" applyFont="1" applyFill="1" applyBorder="1" applyAlignment="1" applyProtection="1">
      <alignment vertical="center"/>
      <protection/>
    </xf>
    <xf numFmtId="0" fontId="5" fillId="0" borderId="79" xfId="0" applyFont="1" applyBorder="1" applyAlignment="1">
      <alignment horizontal="center" vertical="center"/>
    </xf>
    <xf numFmtId="189" fontId="5" fillId="0" borderId="51" xfId="38" applyNumberFormat="1" applyFont="1" applyFill="1" applyBorder="1" applyAlignment="1" applyProtection="1">
      <alignment vertical="center"/>
      <protection/>
    </xf>
    <xf numFmtId="0" fontId="5" fillId="0" borderId="80" xfId="0" applyFont="1" applyBorder="1" applyAlignment="1">
      <alignment horizontal="center" vertical="center"/>
    </xf>
    <xf numFmtId="43" fontId="5" fillId="0" borderId="25" xfId="38" applyFont="1" applyFill="1" applyBorder="1" applyAlignment="1" applyProtection="1">
      <alignment vertical="center"/>
      <protection/>
    </xf>
    <xf numFmtId="189" fontId="5" fillId="0" borderId="25" xfId="38" applyNumberFormat="1" applyFont="1" applyFill="1" applyBorder="1" applyAlignment="1" applyProtection="1">
      <alignment vertical="center"/>
      <protection/>
    </xf>
    <xf numFmtId="0" fontId="5" fillId="0" borderId="81" xfId="0" applyFont="1" applyBorder="1" applyAlignment="1">
      <alignment horizontal="center" vertical="center"/>
    </xf>
    <xf numFmtId="43" fontId="6" fillId="0" borderId="70" xfId="38" applyFont="1" applyFill="1" applyBorder="1" applyAlignment="1" applyProtection="1">
      <alignment horizontal="center" vertical="center"/>
      <protection/>
    </xf>
    <xf numFmtId="189" fontId="6" fillId="0" borderId="70" xfId="38" applyNumberFormat="1" applyFont="1" applyFill="1" applyBorder="1" applyAlignment="1" applyProtection="1">
      <alignment vertical="center"/>
      <protection/>
    </xf>
    <xf numFmtId="0" fontId="5" fillId="0" borderId="82" xfId="0" applyFont="1" applyBorder="1" applyAlignment="1">
      <alignment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vertical="center"/>
    </xf>
    <xf numFmtId="0" fontId="5" fillId="0" borderId="85" xfId="0" applyFont="1" applyBorder="1" applyAlignment="1">
      <alignment vertical="center"/>
    </xf>
    <xf numFmtId="189" fontId="5" fillId="0" borderId="86" xfId="38" applyNumberFormat="1" applyFont="1" applyFill="1" applyBorder="1" applyAlignment="1" applyProtection="1">
      <alignment vertical="center"/>
      <protection/>
    </xf>
    <xf numFmtId="0" fontId="5" fillId="0" borderId="87" xfId="0" applyFont="1" applyBorder="1" applyAlignment="1">
      <alignment horizontal="center" vertical="center"/>
    </xf>
    <xf numFmtId="1" fontId="5" fillId="0" borderId="84" xfId="0" applyNumberFormat="1" applyFont="1" applyBorder="1" applyAlignment="1">
      <alignment horizontal="center" vertical="center"/>
    </xf>
    <xf numFmtId="0" fontId="5" fillId="0" borderId="88" xfId="0" applyFont="1" applyBorder="1" applyAlignment="1">
      <alignment vertical="center"/>
    </xf>
    <xf numFmtId="0" fontId="5" fillId="0" borderId="89" xfId="0" applyFont="1" applyBorder="1" applyAlignment="1">
      <alignment vertical="center"/>
    </xf>
    <xf numFmtId="3" fontId="5" fillId="0" borderId="69" xfId="38" applyNumberFormat="1" applyFont="1" applyFill="1" applyBorder="1" applyAlignment="1" applyProtection="1">
      <alignment vertical="center"/>
      <protection/>
    </xf>
    <xf numFmtId="43" fontId="5" fillId="0" borderId="70" xfId="38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192" fontId="6" fillId="0" borderId="49" xfId="0" applyNumberFormat="1" applyFont="1" applyBorder="1" applyAlignment="1">
      <alignment horizontal="center" vertical="center"/>
    </xf>
    <xf numFmtId="3" fontId="6" fillId="0" borderId="69" xfId="38" applyNumberFormat="1" applyFont="1" applyFill="1" applyBorder="1" applyAlignment="1" applyProtection="1">
      <alignment horizontal="right" vertical="center"/>
      <protection/>
    </xf>
    <xf numFmtId="3" fontId="6" fillId="0" borderId="69" xfId="38" applyNumberFormat="1" applyFont="1" applyFill="1" applyBorder="1" applyAlignment="1" applyProtection="1">
      <alignment horizontal="center" vertical="center"/>
      <protection/>
    </xf>
    <xf numFmtId="4" fontId="5" fillId="0" borderId="0" xfId="38" applyNumberFormat="1" applyFont="1" applyFill="1" applyBorder="1" applyAlignment="1" applyProtection="1">
      <alignment/>
      <protection/>
    </xf>
    <xf numFmtId="0" fontId="35" fillId="0" borderId="16" xfId="0" applyFont="1" applyBorder="1" applyAlignment="1">
      <alignment horizontal="center"/>
    </xf>
    <xf numFmtId="49" fontId="35" fillId="0" borderId="35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35" fillId="0" borderId="17" xfId="0" applyFont="1" applyBorder="1" applyAlignment="1">
      <alignment horizontal="center"/>
    </xf>
    <xf numFmtId="49" fontId="36" fillId="0" borderId="35" xfId="0" applyNumberFormat="1" applyFont="1" applyBorder="1" applyAlignment="1">
      <alignment horizontal="center"/>
    </xf>
    <xf numFmtId="0" fontId="35" fillId="0" borderId="42" xfId="0" applyFont="1" applyBorder="1" applyAlignment="1">
      <alignment horizontal="left"/>
    </xf>
    <xf numFmtId="49" fontId="36" fillId="0" borderId="42" xfId="0" applyNumberFormat="1" applyFont="1" applyBorder="1" applyAlignment="1">
      <alignment horizontal="center"/>
    </xf>
    <xf numFmtId="49" fontId="36" fillId="0" borderId="90" xfId="0" applyNumberFormat="1" applyFont="1" applyBorder="1" applyAlignment="1">
      <alignment/>
    </xf>
    <xf numFmtId="190" fontId="36" fillId="0" borderId="90" xfId="38" applyNumberFormat="1" applyFont="1" applyFill="1" applyBorder="1" applyAlignment="1" applyProtection="1">
      <alignment/>
      <protection/>
    </xf>
    <xf numFmtId="49" fontId="36" fillId="0" borderId="46" xfId="0" applyNumberFormat="1" applyFont="1" applyBorder="1" applyAlignment="1">
      <alignment/>
    </xf>
    <xf numFmtId="190" fontId="36" fillId="0" borderId="46" xfId="38" applyNumberFormat="1" applyFont="1" applyFill="1" applyBorder="1" applyAlignment="1" applyProtection="1">
      <alignment/>
      <protection/>
    </xf>
    <xf numFmtId="49" fontId="36" fillId="0" borderId="91" xfId="0" applyNumberFormat="1" applyFont="1" applyBorder="1" applyAlignment="1">
      <alignment/>
    </xf>
    <xf numFmtId="190" fontId="36" fillId="0" borderId="91" xfId="38" applyNumberFormat="1" applyFont="1" applyFill="1" applyBorder="1" applyAlignment="1" applyProtection="1">
      <alignment/>
      <protection/>
    </xf>
    <xf numFmtId="190" fontId="36" fillId="0" borderId="91" xfId="38" applyNumberFormat="1" applyFont="1" applyFill="1" applyBorder="1" applyAlignment="1" applyProtection="1">
      <alignment horizontal="center"/>
      <protection/>
    </xf>
    <xf numFmtId="49" fontId="35" fillId="0" borderId="35" xfId="0" applyNumberFormat="1" applyFont="1" applyBorder="1" applyAlignment="1">
      <alignment horizontal="left"/>
    </xf>
    <xf numFmtId="190" fontId="35" fillId="0" borderId="35" xfId="38" applyNumberFormat="1" applyFont="1" applyFill="1" applyBorder="1" applyAlignment="1" applyProtection="1">
      <alignment horizontal="center"/>
      <protection/>
    </xf>
    <xf numFmtId="190" fontId="36" fillId="0" borderId="35" xfId="38" applyNumberFormat="1" applyFont="1" applyFill="1" applyBorder="1" applyAlignment="1" applyProtection="1">
      <alignment horizontal="center"/>
      <protection/>
    </xf>
    <xf numFmtId="49" fontId="35" fillId="0" borderId="90" xfId="0" applyNumberFormat="1" applyFont="1" applyBorder="1" applyAlignment="1">
      <alignment/>
    </xf>
    <xf numFmtId="49" fontId="36" fillId="0" borderId="46" xfId="0" applyNumberFormat="1" applyFont="1" applyBorder="1" applyAlignment="1">
      <alignment horizontal="left"/>
    </xf>
    <xf numFmtId="190" fontId="36" fillId="0" borderId="46" xfId="38" applyNumberFormat="1" applyFont="1" applyFill="1" applyBorder="1" applyAlignment="1" applyProtection="1">
      <alignment horizontal="center"/>
      <protection/>
    </xf>
    <xf numFmtId="49" fontId="36" fillId="0" borderId="91" xfId="0" applyNumberFormat="1" applyFont="1" applyBorder="1" applyAlignment="1">
      <alignment horizontal="left"/>
    </xf>
    <xf numFmtId="49" fontId="35" fillId="0" borderId="35" xfId="0" applyNumberFormat="1" applyFont="1" applyBorder="1" applyAlignment="1">
      <alignment/>
    </xf>
    <xf numFmtId="190" fontId="36" fillId="0" borderId="35" xfId="38" applyNumberFormat="1" applyFont="1" applyFill="1" applyBorder="1" applyAlignment="1" applyProtection="1">
      <alignment/>
      <protection/>
    </xf>
    <xf numFmtId="190" fontId="35" fillId="0" borderId="35" xfId="38" applyNumberFormat="1" applyFont="1" applyFill="1" applyBorder="1" applyAlignment="1" applyProtection="1">
      <alignment/>
      <protection/>
    </xf>
    <xf numFmtId="0" fontId="36" fillId="0" borderId="0" xfId="0" applyFont="1" applyFill="1" applyAlignment="1">
      <alignment/>
    </xf>
    <xf numFmtId="49" fontId="35" fillId="0" borderId="0" xfId="0" applyNumberFormat="1" applyFont="1" applyBorder="1" applyAlignment="1">
      <alignment/>
    </xf>
    <xf numFmtId="190" fontId="35" fillId="0" borderId="0" xfId="38" applyNumberFormat="1" applyFont="1" applyFill="1" applyBorder="1" applyAlignment="1" applyProtection="1">
      <alignment/>
      <protection/>
    </xf>
    <xf numFmtId="49" fontId="35" fillId="0" borderId="92" xfId="0" applyNumberFormat="1" applyFont="1" applyBorder="1" applyAlignment="1">
      <alignment/>
    </xf>
    <xf numFmtId="190" fontId="35" fillId="0" borderId="92" xfId="38" applyNumberFormat="1" applyFont="1" applyFill="1" applyBorder="1" applyAlignment="1" applyProtection="1">
      <alignment/>
      <protection/>
    </xf>
    <xf numFmtId="0" fontId="35" fillId="0" borderId="25" xfId="0" applyFont="1" applyBorder="1" applyAlignment="1">
      <alignment horizontal="center"/>
    </xf>
    <xf numFmtId="49" fontId="35" fillId="0" borderId="17" xfId="0" applyNumberFormat="1" applyFont="1" applyBorder="1" applyAlignment="1">
      <alignment horizontal="center"/>
    </xf>
    <xf numFmtId="190" fontId="35" fillId="0" borderId="90" xfId="38" applyNumberFormat="1" applyFont="1" applyFill="1" applyBorder="1" applyAlignment="1" applyProtection="1">
      <alignment/>
      <protection/>
    </xf>
    <xf numFmtId="190" fontId="36" fillId="0" borderId="42" xfId="38" applyNumberFormat="1" applyFont="1" applyFill="1" applyBorder="1" applyAlignment="1" applyProtection="1">
      <alignment horizontal="center"/>
      <protection/>
    </xf>
    <xf numFmtId="191" fontId="36" fillId="0" borderId="42" xfId="38" applyNumberFormat="1" applyFont="1" applyFill="1" applyBorder="1" applyAlignment="1" applyProtection="1">
      <alignment/>
      <protection/>
    </xf>
    <xf numFmtId="190" fontId="36" fillId="0" borderId="0" xfId="38" applyNumberFormat="1" applyFont="1" applyFill="1" applyBorder="1" applyAlignment="1" applyProtection="1">
      <alignment horizontal="center"/>
      <protection/>
    </xf>
    <xf numFmtId="49" fontId="35" fillId="0" borderId="42" xfId="0" applyNumberFormat="1" applyFont="1" applyBorder="1" applyAlignment="1">
      <alignment/>
    </xf>
    <xf numFmtId="190" fontId="36" fillId="0" borderId="42" xfId="38" applyNumberFormat="1" applyFont="1" applyFill="1" applyBorder="1" applyAlignment="1" applyProtection="1">
      <alignment/>
      <protection/>
    </xf>
    <xf numFmtId="49" fontId="36" fillId="0" borderId="25" xfId="0" applyNumberFormat="1" applyFont="1" applyBorder="1" applyAlignment="1">
      <alignment/>
    </xf>
    <xf numFmtId="190" fontId="36" fillId="0" borderId="25" xfId="38" applyNumberFormat="1" applyFont="1" applyFill="1" applyBorder="1" applyAlignment="1" applyProtection="1">
      <alignment/>
      <protection/>
    </xf>
    <xf numFmtId="191" fontId="35" fillId="0" borderId="90" xfId="38" applyNumberFormat="1" applyFont="1" applyFill="1" applyBorder="1" applyAlignment="1" applyProtection="1">
      <alignment/>
      <protection/>
    </xf>
    <xf numFmtId="191" fontId="36" fillId="0" borderId="91" xfId="38" applyNumberFormat="1" applyFont="1" applyFill="1" applyBorder="1" applyAlignment="1" applyProtection="1">
      <alignment/>
      <protection/>
    </xf>
    <xf numFmtId="49" fontId="35" fillId="0" borderId="25" xfId="0" applyNumberFormat="1" applyFont="1" applyBorder="1" applyAlignment="1">
      <alignment/>
    </xf>
    <xf numFmtId="190" fontId="36" fillId="0" borderId="0" xfId="0" applyNumberFormat="1" applyFont="1" applyAlignment="1">
      <alignment/>
    </xf>
    <xf numFmtId="0" fontId="37" fillId="0" borderId="16" xfId="0" applyFont="1" applyBorder="1" applyAlignment="1">
      <alignment horizontal="center"/>
    </xf>
    <xf numFmtId="49" fontId="37" fillId="0" borderId="35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37" fillId="0" borderId="17" xfId="0" applyFont="1" applyBorder="1" applyAlignment="1">
      <alignment horizontal="center"/>
    </xf>
    <xf numFmtId="49" fontId="38" fillId="0" borderId="35" xfId="0" applyNumberFormat="1" applyFont="1" applyBorder="1" applyAlignment="1">
      <alignment horizontal="center"/>
    </xf>
    <xf numFmtId="0" fontId="37" fillId="0" borderId="42" xfId="0" applyFont="1" applyBorder="1" applyAlignment="1">
      <alignment horizontal="left"/>
    </xf>
    <xf numFmtId="49" fontId="38" fillId="0" borderId="42" xfId="0" applyNumberFormat="1" applyFont="1" applyBorder="1" applyAlignment="1">
      <alignment horizontal="center"/>
    </xf>
    <xf numFmtId="0" fontId="37" fillId="0" borderId="42" xfId="0" applyFont="1" applyBorder="1" applyAlignment="1">
      <alignment horizontal="center" vertical="center"/>
    </xf>
    <xf numFmtId="49" fontId="38" fillId="0" borderId="90" xfId="0" applyNumberFormat="1" applyFont="1" applyBorder="1" applyAlignment="1">
      <alignment/>
    </xf>
    <xf numFmtId="190" fontId="38" fillId="0" borderId="90" xfId="38" applyNumberFormat="1" applyFont="1" applyFill="1" applyBorder="1" applyAlignment="1" applyProtection="1">
      <alignment/>
      <protection/>
    </xf>
    <xf numFmtId="49" fontId="38" fillId="0" borderId="46" xfId="0" applyNumberFormat="1" applyFont="1" applyBorder="1" applyAlignment="1">
      <alignment/>
    </xf>
    <xf numFmtId="190" fontId="38" fillId="0" borderId="46" xfId="38" applyNumberFormat="1" applyFont="1" applyFill="1" applyBorder="1" applyAlignment="1" applyProtection="1">
      <alignment/>
      <protection/>
    </xf>
    <xf numFmtId="49" fontId="38" fillId="0" borderId="91" xfId="0" applyNumberFormat="1" applyFont="1" applyBorder="1" applyAlignment="1">
      <alignment/>
    </xf>
    <xf numFmtId="190" fontId="38" fillId="0" borderId="91" xfId="38" applyNumberFormat="1" applyFont="1" applyFill="1" applyBorder="1" applyAlignment="1" applyProtection="1">
      <alignment/>
      <protection/>
    </xf>
    <xf numFmtId="190" fontId="38" fillId="0" borderId="25" xfId="38" applyNumberFormat="1" applyFont="1" applyFill="1" applyBorder="1" applyAlignment="1" applyProtection="1">
      <alignment/>
      <protection/>
    </xf>
    <xf numFmtId="190" fontId="37" fillId="0" borderId="35" xfId="38" applyNumberFormat="1" applyFont="1" applyFill="1" applyBorder="1" applyAlignment="1" applyProtection="1">
      <alignment horizontal="center"/>
      <protection/>
    </xf>
    <xf numFmtId="49" fontId="37" fillId="0" borderId="90" xfId="0" applyNumberFormat="1" applyFont="1" applyBorder="1" applyAlignment="1">
      <alignment/>
    </xf>
    <xf numFmtId="49" fontId="38" fillId="0" borderId="46" xfId="0" applyNumberFormat="1" applyFont="1" applyBorder="1" applyAlignment="1">
      <alignment horizontal="left"/>
    </xf>
    <xf numFmtId="49" fontId="37" fillId="0" borderId="35" xfId="0" applyNumberFormat="1" applyFont="1" applyBorder="1" applyAlignment="1">
      <alignment/>
    </xf>
    <xf numFmtId="0" fontId="38" fillId="0" borderId="0" xfId="0" applyFont="1" applyFill="1" applyAlignment="1">
      <alignment/>
    </xf>
    <xf numFmtId="190" fontId="38" fillId="0" borderId="35" xfId="38" applyNumberFormat="1" applyFont="1" applyFill="1" applyBorder="1" applyAlignment="1" applyProtection="1">
      <alignment/>
      <protection/>
    </xf>
    <xf numFmtId="190" fontId="37" fillId="0" borderId="35" xfId="38" applyNumberFormat="1" applyFont="1" applyFill="1" applyBorder="1" applyAlignment="1" applyProtection="1">
      <alignment/>
      <protection/>
    </xf>
    <xf numFmtId="190" fontId="38" fillId="0" borderId="35" xfId="38" applyNumberFormat="1" applyFont="1" applyFill="1" applyBorder="1" applyAlignment="1" applyProtection="1">
      <alignment horizontal="center"/>
      <protection/>
    </xf>
    <xf numFmtId="49" fontId="37" fillId="0" borderId="0" xfId="0" applyNumberFormat="1" applyFont="1" applyBorder="1" applyAlignment="1">
      <alignment/>
    </xf>
    <xf numFmtId="190" fontId="38" fillId="0" borderId="0" xfId="38" applyNumberFormat="1" applyFont="1" applyFill="1" applyBorder="1" applyAlignment="1" applyProtection="1">
      <alignment/>
      <protection/>
    </xf>
    <xf numFmtId="190" fontId="38" fillId="0" borderId="0" xfId="38" applyNumberFormat="1" applyFont="1" applyFill="1" applyBorder="1" applyAlignment="1" applyProtection="1">
      <alignment horizontal="center"/>
      <protection/>
    </xf>
    <xf numFmtId="49" fontId="37" fillId="0" borderId="92" xfId="0" applyNumberFormat="1" applyFont="1" applyBorder="1" applyAlignment="1">
      <alignment/>
    </xf>
    <xf numFmtId="0" fontId="37" fillId="0" borderId="25" xfId="0" applyFont="1" applyBorder="1" applyAlignment="1">
      <alignment horizontal="center"/>
    </xf>
    <xf numFmtId="49" fontId="37" fillId="0" borderId="17" xfId="0" applyNumberFormat="1" applyFont="1" applyBorder="1" applyAlignment="1">
      <alignment horizontal="center"/>
    </xf>
    <xf numFmtId="190" fontId="37" fillId="0" borderId="90" xfId="38" applyNumberFormat="1" applyFont="1" applyFill="1" applyBorder="1" applyAlignment="1" applyProtection="1">
      <alignment/>
      <protection/>
    </xf>
    <xf numFmtId="49" fontId="26" fillId="0" borderId="46" xfId="0" applyNumberFormat="1" applyFont="1" applyBorder="1" applyAlignment="1">
      <alignment/>
    </xf>
    <xf numFmtId="190" fontId="38" fillId="0" borderId="42" xfId="38" applyNumberFormat="1" applyFont="1" applyFill="1" applyBorder="1" applyAlignment="1" applyProtection="1">
      <alignment horizontal="center"/>
      <protection/>
    </xf>
    <xf numFmtId="191" fontId="38" fillId="0" borderId="42" xfId="38" applyNumberFormat="1" applyFont="1" applyFill="1" applyBorder="1" applyAlignment="1" applyProtection="1">
      <alignment/>
      <protection/>
    </xf>
    <xf numFmtId="190" fontId="38" fillId="0" borderId="46" xfId="38" applyNumberFormat="1" applyFont="1" applyFill="1" applyBorder="1" applyAlignment="1" applyProtection="1">
      <alignment horizontal="center"/>
      <protection/>
    </xf>
    <xf numFmtId="190" fontId="37" fillId="0" borderId="0" xfId="38" applyNumberFormat="1" applyFont="1" applyFill="1" applyBorder="1" applyAlignment="1" applyProtection="1">
      <alignment/>
      <protection/>
    </xf>
    <xf numFmtId="190" fontId="37" fillId="0" borderId="92" xfId="38" applyNumberFormat="1" applyFont="1" applyFill="1" applyBorder="1" applyAlignment="1" applyProtection="1">
      <alignment/>
      <protection/>
    </xf>
    <xf numFmtId="49" fontId="37" fillId="0" borderId="42" xfId="0" applyNumberFormat="1" applyFont="1" applyBorder="1" applyAlignment="1">
      <alignment/>
    </xf>
    <xf numFmtId="190" fontId="38" fillId="0" borderId="42" xfId="38" applyNumberFormat="1" applyFont="1" applyFill="1" applyBorder="1" applyAlignment="1" applyProtection="1">
      <alignment/>
      <protection/>
    </xf>
    <xf numFmtId="49" fontId="38" fillId="0" borderId="25" xfId="0" applyNumberFormat="1" applyFont="1" applyBorder="1" applyAlignment="1">
      <alignment/>
    </xf>
    <xf numFmtId="191" fontId="37" fillId="0" borderId="90" xfId="38" applyNumberFormat="1" applyFont="1" applyFill="1" applyBorder="1" applyAlignment="1" applyProtection="1">
      <alignment/>
      <protection/>
    </xf>
    <xf numFmtId="191" fontId="37" fillId="0" borderId="46" xfId="38" applyNumberFormat="1" applyFont="1" applyFill="1" applyBorder="1" applyAlignment="1" applyProtection="1">
      <alignment/>
      <protection/>
    </xf>
    <xf numFmtId="191" fontId="37" fillId="0" borderId="35" xfId="38" applyNumberFormat="1" applyFont="1" applyFill="1" applyBorder="1" applyAlignment="1" applyProtection="1">
      <alignment/>
      <protection/>
    </xf>
    <xf numFmtId="191" fontId="37" fillId="0" borderId="91" xfId="38" applyNumberFormat="1" applyFont="1" applyFill="1" applyBorder="1" applyAlignment="1" applyProtection="1">
      <alignment/>
      <protection/>
    </xf>
    <xf numFmtId="49" fontId="37" fillId="0" borderId="25" xfId="0" applyNumberFormat="1" applyFont="1" applyBorder="1" applyAlignment="1">
      <alignment/>
    </xf>
    <xf numFmtId="43" fontId="6" fillId="0" borderId="15" xfId="38" applyFont="1" applyFill="1" applyBorder="1" applyAlignment="1" applyProtection="1">
      <alignment horizontal="center" vertical="center"/>
      <protection/>
    </xf>
    <xf numFmtId="196" fontId="5" fillId="0" borderId="54" xfId="38" applyNumberFormat="1" applyFont="1" applyFill="1" applyBorder="1" applyAlignment="1" applyProtection="1">
      <alignment vertical="center"/>
      <protection/>
    </xf>
    <xf numFmtId="0" fontId="6" fillId="0" borderId="55" xfId="0" applyNumberFormat="1" applyFont="1" applyBorder="1" applyAlignment="1" quotePrefix="1">
      <alignment horizontal="center" vertical="center"/>
    </xf>
    <xf numFmtId="0" fontId="38" fillId="0" borderId="0" xfId="0" applyFont="1" applyBorder="1" applyAlignment="1">
      <alignment/>
    </xf>
    <xf numFmtId="191" fontId="35" fillId="0" borderId="90" xfId="38" applyNumberFormat="1" applyFont="1" applyFill="1" applyBorder="1" applyAlignment="1" applyProtection="1">
      <alignment horizontal="center"/>
      <protection/>
    </xf>
    <xf numFmtId="49" fontId="37" fillId="0" borderId="17" xfId="0" applyNumberFormat="1" applyFont="1" applyBorder="1" applyAlignment="1">
      <alignment horizontal="left"/>
    </xf>
    <xf numFmtId="190" fontId="37" fillId="0" borderId="17" xfId="38" applyNumberFormat="1" applyFont="1" applyFill="1" applyBorder="1" applyAlignment="1" applyProtection="1">
      <alignment horizontal="center"/>
      <protection/>
    </xf>
    <xf numFmtId="49" fontId="38" fillId="0" borderId="35" xfId="0" applyNumberFormat="1" applyFont="1" applyBorder="1" applyAlignment="1">
      <alignment/>
    </xf>
    <xf numFmtId="190" fontId="38" fillId="0" borderId="38" xfId="38" applyNumberFormat="1" applyFont="1" applyFill="1" applyBorder="1" applyAlignment="1" applyProtection="1">
      <alignment/>
      <protection/>
    </xf>
    <xf numFmtId="190" fontId="37" fillId="0" borderId="93" xfId="38" applyNumberFormat="1" applyFont="1" applyFill="1" applyBorder="1" applyAlignment="1" applyProtection="1">
      <alignment/>
      <protection/>
    </xf>
    <xf numFmtId="190" fontId="37" fillId="0" borderId="92" xfId="38" applyNumberFormat="1" applyFont="1" applyFill="1" applyBorder="1" applyAlignment="1" applyProtection="1">
      <alignment horizontal="center"/>
      <protection/>
    </xf>
    <xf numFmtId="4" fontId="6" fillId="0" borderId="13" xfId="0" applyNumberFormat="1" applyFont="1" applyBorder="1" applyAlignment="1">
      <alignment/>
    </xf>
    <xf numFmtId="3" fontId="5" fillId="0" borderId="94" xfId="38" applyNumberFormat="1" applyFont="1" applyFill="1" applyBorder="1" applyAlignment="1" applyProtection="1">
      <alignment vertical="center"/>
      <protection/>
    </xf>
    <xf numFmtId="43" fontId="5" fillId="0" borderId="95" xfId="38" applyFont="1" applyFill="1" applyBorder="1" applyAlignment="1" applyProtection="1">
      <alignment vertical="center"/>
      <protection/>
    </xf>
    <xf numFmtId="0" fontId="5" fillId="0" borderId="96" xfId="0" applyFont="1" applyBorder="1" applyAlignment="1">
      <alignment horizontal="center" vertical="center"/>
    </xf>
    <xf numFmtId="196" fontId="5" fillId="0" borderId="18" xfId="38" applyNumberFormat="1" applyFont="1" applyFill="1" applyBorder="1" applyAlignment="1" applyProtection="1">
      <alignment horizontal="center" vertical="center"/>
      <protection/>
    </xf>
    <xf numFmtId="1" fontId="6" fillId="0" borderId="97" xfId="38" applyNumberFormat="1" applyFont="1" applyFill="1" applyBorder="1" applyAlignment="1" applyProtection="1" quotePrefix="1">
      <alignment horizontal="center" vertical="center"/>
      <protection/>
    </xf>
    <xf numFmtId="0" fontId="6" fillId="0" borderId="31" xfId="0" applyFont="1" applyBorder="1" applyAlignment="1" quotePrefix="1">
      <alignment horizontal="center" vertical="center"/>
    </xf>
    <xf numFmtId="196" fontId="5" fillId="0" borderId="25" xfId="38" applyNumberFormat="1" applyFont="1" applyBorder="1" applyAlignment="1">
      <alignment horizontal="center" vertical="center"/>
    </xf>
    <xf numFmtId="189" fontId="5" fillId="0" borderId="54" xfId="38" applyNumberFormat="1" applyFont="1" applyFill="1" applyBorder="1" applyAlignment="1" applyProtection="1">
      <alignment horizontal="center" vertical="center"/>
      <protection/>
    </xf>
    <xf numFmtId="196" fontId="6" fillId="0" borderId="25" xfId="38" applyNumberFormat="1" applyFont="1" applyFill="1" applyBorder="1" applyAlignment="1" applyProtection="1">
      <alignment vertical="center"/>
      <protection/>
    </xf>
    <xf numFmtId="196" fontId="6" fillId="0" borderId="25" xfId="38" applyNumberFormat="1" applyFont="1" applyFill="1" applyBorder="1" applyAlignment="1" applyProtection="1">
      <alignment horizontal="center" vertical="center"/>
      <protection/>
    </xf>
    <xf numFmtId="196" fontId="6" fillId="0" borderId="31" xfId="38" applyNumberFormat="1" applyFont="1" applyFill="1" applyBorder="1" applyAlignment="1" applyProtection="1">
      <alignment vertical="center"/>
      <protection/>
    </xf>
    <xf numFmtId="196" fontId="6" fillId="0" borderId="10" xfId="38" applyNumberFormat="1" applyFont="1" applyBorder="1" applyAlignment="1">
      <alignment vertical="center"/>
    </xf>
    <xf numFmtId="196" fontId="6" fillId="0" borderId="24" xfId="38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191" fontId="36" fillId="0" borderId="46" xfId="38" applyNumberFormat="1" applyFont="1" applyFill="1" applyBorder="1" applyAlignment="1" applyProtection="1">
      <alignment horizontal="center"/>
      <protection/>
    </xf>
    <xf numFmtId="191" fontId="36" fillId="0" borderId="35" xfId="38" applyNumberFormat="1" applyFont="1" applyFill="1" applyBorder="1" applyAlignment="1" applyProtection="1">
      <alignment horizontal="center"/>
      <protection/>
    </xf>
    <xf numFmtId="0" fontId="5" fillId="0" borderId="53" xfId="0" applyFont="1" applyBorder="1" applyAlignment="1" quotePrefix="1">
      <alignment horizontal="center" vertical="center"/>
    </xf>
    <xf numFmtId="190" fontId="37" fillId="0" borderId="38" xfId="38" applyNumberFormat="1" applyFont="1" applyFill="1" applyBorder="1" applyAlignment="1" applyProtection="1">
      <alignment/>
      <protection/>
    </xf>
    <xf numFmtId="43" fontId="36" fillId="0" borderId="42" xfId="38" applyFont="1" applyBorder="1" applyAlignment="1">
      <alignment horizontal="center" vertical="center"/>
    </xf>
    <xf numFmtId="49" fontId="5" fillId="0" borderId="25" xfId="0" applyNumberFormat="1" applyFont="1" applyBorder="1" applyAlignment="1" quotePrefix="1">
      <alignment horizontal="center" vertical="center"/>
    </xf>
    <xf numFmtId="0" fontId="38" fillId="0" borderId="0" xfId="0" applyFont="1" applyBorder="1" applyAlignment="1">
      <alignment vertical="center"/>
    </xf>
    <xf numFmtId="43" fontId="36" fillId="0" borderId="42" xfId="38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3" fontId="5" fillId="0" borderId="0" xfId="38" applyFont="1" applyBorder="1" applyAlignment="1">
      <alignment horizont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1" fontId="5" fillId="0" borderId="100" xfId="0" applyNumberFormat="1" applyFont="1" applyBorder="1" applyAlignment="1">
      <alignment horizontal="center" vertical="center"/>
    </xf>
    <xf numFmtId="0" fontId="5" fillId="0" borderId="101" xfId="0" applyFont="1" applyBorder="1" applyAlignment="1">
      <alignment vertical="center"/>
    </xf>
    <xf numFmtId="192" fontId="5" fillId="0" borderId="102" xfId="0" applyNumberFormat="1" applyFont="1" applyBorder="1" applyAlignment="1">
      <alignment horizontal="center" vertical="center"/>
    </xf>
    <xf numFmtId="191" fontId="5" fillId="0" borderId="103" xfId="38" applyNumberFormat="1" applyFont="1" applyFill="1" applyBorder="1" applyAlignment="1" applyProtection="1">
      <alignment vertical="center"/>
      <protection/>
    </xf>
    <xf numFmtId="43" fontId="5" fillId="0" borderId="103" xfId="38" applyFont="1" applyFill="1" applyBorder="1" applyAlignment="1" applyProtection="1">
      <alignment horizontal="center" vertical="center"/>
      <protection/>
    </xf>
    <xf numFmtId="189" fontId="5" fillId="0" borderId="103" xfId="38" applyNumberFormat="1" applyFont="1" applyFill="1" applyBorder="1" applyAlignment="1" applyProtection="1">
      <alignment horizontal="right" vertical="center"/>
      <protection/>
    </xf>
    <xf numFmtId="0" fontId="5" fillId="0" borderId="102" xfId="0" applyNumberFormat="1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2" xfId="0" applyFont="1" applyBorder="1" applyAlignment="1">
      <alignment vertical="center"/>
    </xf>
    <xf numFmtId="3" fontId="5" fillId="0" borderId="103" xfId="38" applyNumberFormat="1" applyFont="1" applyFill="1" applyBorder="1" applyAlignment="1" applyProtection="1">
      <alignment vertical="center"/>
      <protection/>
    </xf>
    <xf numFmtId="43" fontId="5" fillId="0" borderId="105" xfId="38" applyFont="1" applyFill="1" applyBorder="1" applyAlignment="1" applyProtection="1">
      <alignment vertical="center"/>
      <protection/>
    </xf>
    <xf numFmtId="189" fontId="5" fillId="0" borderId="103" xfId="38" applyNumberFormat="1" applyFont="1" applyFill="1" applyBorder="1" applyAlignment="1" applyProtection="1">
      <alignment vertical="center"/>
      <protection/>
    </xf>
    <xf numFmtId="0" fontId="5" fillId="0" borderId="102" xfId="0" applyFont="1" applyBorder="1" applyAlignment="1">
      <alignment horizontal="center" vertical="center"/>
    </xf>
    <xf numFmtId="0" fontId="27" fillId="0" borderId="102" xfId="0" applyFont="1" applyBorder="1" applyAlignment="1">
      <alignment vertical="center"/>
    </xf>
    <xf numFmtId="43" fontId="5" fillId="0" borderId="103" xfId="38" applyFont="1" applyFill="1" applyBorder="1" applyAlignment="1" applyProtection="1">
      <alignment vertical="center"/>
      <protection/>
    </xf>
    <xf numFmtId="1" fontId="5" fillId="0" borderId="104" xfId="0" applyNumberFormat="1" applyFont="1" applyBorder="1" applyAlignment="1">
      <alignment horizontal="center" vertical="center"/>
    </xf>
    <xf numFmtId="0" fontId="5" fillId="0" borderId="106" xfId="0" applyFont="1" applyBorder="1" applyAlignment="1">
      <alignment vertical="center"/>
    </xf>
    <xf numFmtId="0" fontId="5" fillId="0" borderId="105" xfId="0" applyFont="1" applyBorder="1" applyAlignment="1">
      <alignment vertical="center"/>
    </xf>
    <xf numFmtId="189" fontId="5" fillId="0" borderId="105" xfId="38" applyNumberFormat="1" applyFont="1" applyFill="1" applyBorder="1" applyAlignment="1" applyProtection="1">
      <alignment vertical="center"/>
      <protection/>
    </xf>
    <xf numFmtId="191" fontId="6" fillId="0" borderId="25" xfId="38" applyNumberFormat="1" applyFont="1" applyFill="1" applyBorder="1" applyAlignment="1" applyProtection="1">
      <alignment vertical="center"/>
      <protection/>
    </xf>
    <xf numFmtId="43" fontId="6" fillId="0" borderId="25" xfId="38" applyFont="1" applyFill="1" applyBorder="1" applyAlignment="1" applyProtection="1">
      <alignment horizontal="center" vertical="center"/>
      <protection/>
    </xf>
    <xf numFmtId="191" fontId="6" fillId="0" borderId="25" xfId="38" applyNumberFormat="1" applyFont="1" applyFill="1" applyBorder="1" applyAlignment="1" applyProtection="1">
      <alignment horizontal="center" vertical="center"/>
      <protection/>
    </xf>
    <xf numFmtId="191" fontId="6" fillId="0" borderId="31" xfId="38" applyNumberFormat="1" applyFont="1" applyFill="1" applyBorder="1" applyAlignment="1" applyProtection="1">
      <alignment vertical="center"/>
      <protection/>
    </xf>
    <xf numFmtId="0" fontId="31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49" fontId="6" fillId="0" borderId="35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6" fillId="0" borderId="60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/>
    </xf>
    <xf numFmtId="0" fontId="35" fillId="0" borderId="17" xfId="0" applyFont="1" applyBorder="1" applyAlignment="1">
      <alignment horizontal="center" vertical="center"/>
    </xf>
    <xf numFmtId="49" fontId="35" fillId="0" borderId="35" xfId="0" applyNumberFormat="1" applyFont="1" applyBorder="1" applyAlignment="1">
      <alignment horizontal="center"/>
    </xf>
    <xf numFmtId="0" fontId="35" fillId="0" borderId="35" xfId="0" applyFont="1" applyBorder="1" applyAlignment="1">
      <alignment horizontal="center" vertical="center"/>
    </xf>
    <xf numFmtId="49" fontId="35" fillId="0" borderId="34" xfId="0" applyNumberFormat="1" applyFont="1" applyBorder="1" applyAlignment="1">
      <alignment horizontal="center"/>
    </xf>
    <xf numFmtId="49" fontId="35" fillId="0" borderId="38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3" fontId="6" fillId="0" borderId="35" xfId="38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6" fillId="0" borderId="10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72" xfId="0" applyFont="1" applyBorder="1" applyAlignment="1">
      <alignment horizontal="left" vertical="center"/>
    </xf>
    <xf numFmtId="0" fontId="6" fillId="0" borderId="75" xfId="0" applyFont="1" applyBorder="1" applyAlignment="1">
      <alignment horizontal="left" vertical="center"/>
    </xf>
    <xf numFmtId="0" fontId="6" fillId="0" borderId="111" xfId="0" applyFont="1" applyBorder="1" applyAlignment="1">
      <alignment horizontal="left" vertical="center"/>
    </xf>
    <xf numFmtId="49" fontId="37" fillId="0" borderId="17" xfId="0" applyNumberFormat="1" applyFont="1" applyBorder="1" applyAlignment="1">
      <alignment horizontal="center"/>
    </xf>
    <xf numFmtId="0" fontId="37" fillId="0" borderId="17" xfId="0" applyFont="1" applyBorder="1" applyAlignment="1">
      <alignment horizontal="center" vertical="center"/>
    </xf>
    <xf numFmtId="49" fontId="37" fillId="0" borderId="35" xfId="0" applyNumberFormat="1" applyFont="1" applyBorder="1" applyAlignment="1">
      <alignment horizontal="center"/>
    </xf>
    <xf numFmtId="0" fontId="37" fillId="0" borderId="35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6</xdr:row>
      <xdr:rowOff>47625</xdr:rowOff>
    </xdr:from>
    <xdr:to>
      <xdr:col>5</xdr:col>
      <xdr:colOff>85725</xdr:colOff>
      <xdr:row>8</xdr:row>
      <xdr:rowOff>28575</xdr:rowOff>
    </xdr:to>
    <xdr:sp>
      <xdr:nvSpPr>
        <xdr:cNvPr id="1" name="Text 4"/>
        <xdr:cNvSpPr txBox="1">
          <a:spLocks noChangeArrowheads="1"/>
        </xdr:cNvSpPr>
      </xdr:nvSpPr>
      <xdr:spPr>
        <a:xfrm>
          <a:off x="4371975" y="1657350"/>
          <a:ext cx="142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6</xdr:row>
      <xdr:rowOff>47625</xdr:rowOff>
    </xdr:from>
    <xdr:to>
      <xdr:col>5</xdr:col>
      <xdr:colOff>85725</xdr:colOff>
      <xdr:row>8</xdr:row>
      <xdr:rowOff>28575</xdr:rowOff>
    </xdr:to>
    <xdr:sp>
      <xdr:nvSpPr>
        <xdr:cNvPr id="2" name="Text 4"/>
        <xdr:cNvSpPr txBox="1">
          <a:spLocks noChangeArrowheads="1"/>
        </xdr:cNvSpPr>
      </xdr:nvSpPr>
      <xdr:spPr>
        <a:xfrm>
          <a:off x="4371975" y="1657350"/>
          <a:ext cx="142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7">
      <selection activeCell="C19" sqref="C19"/>
    </sheetView>
  </sheetViews>
  <sheetFormatPr defaultColWidth="9.140625" defaultRowHeight="12.75"/>
  <cols>
    <col min="1" max="1" width="52.00390625" style="41" customWidth="1"/>
    <col min="2" max="2" width="9.57421875" style="69" customWidth="1"/>
    <col min="3" max="3" width="13.8515625" style="73" customWidth="1"/>
    <col min="4" max="4" width="5.421875" style="73" customWidth="1"/>
    <col min="5" max="5" width="13.421875" style="41" customWidth="1"/>
    <col min="6" max="6" width="4.7109375" style="41" customWidth="1"/>
    <col min="7" max="7" width="6.7109375" style="41" customWidth="1"/>
    <col min="8" max="8" width="15.28125" style="42" customWidth="1"/>
    <col min="9" max="9" width="14.57421875" style="42" customWidth="1"/>
    <col min="10" max="16384" width="9.140625" style="41" customWidth="1"/>
  </cols>
  <sheetData>
    <row r="1" spans="1:6" ht="17.25" customHeight="1">
      <c r="A1" s="452" t="s">
        <v>0</v>
      </c>
      <c r="B1" s="452"/>
      <c r="C1" s="452"/>
      <c r="D1" s="452"/>
      <c r="E1" s="452"/>
      <c r="F1" s="452"/>
    </row>
    <row r="2" spans="1:6" ht="17.25" customHeight="1">
      <c r="A2" s="452" t="s">
        <v>347</v>
      </c>
      <c r="B2" s="452"/>
      <c r="C2" s="452"/>
      <c r="D2" s="452"/>
      <c r="E2" s="452"/>
      <c r="F2" s="452"/>
    </row>
    <row r="3" spans="1:6" ht="17.25" customHeight="1">
      <c r="A3" s="452" t="s">
        <v>408</v>
      </c>
      <c r="B3" s="452"/>
      <c r="C3" s="452"/>
      <c r="D3" s="452"/>
      <c r="E3" s="452"/>
      <c r="F3" s="452"/>
    </row>
    <row r="4" spans="1:6" ht="17.25" customHeight="1">
      <c r="A4" s="453" t="s">
        <v>1</v>
      </c>
      <c r="B4" s="43" t="s">
        <v>2</v>
      </c>
      <c r="C4" s="454" t="s">
        <v>3</v>
      </c>
      <c r="D4" s="454"/>
      <c r="E4" s="454" t="s">
        <v>4</v>
      </c>
      <c r="F4" s="454"/>
    </row>
    <row r="5" spans="1:6" ht="17.25" customHeight="1">
      <c r="A5" s="453"/>
      <c r="B5" s="44" t="s">
        <v>5</v>
      </c>
      <c r="C5" s="454"/>
      <c r="D5" s="454"/>
      <c r="E5" s="454"/>
      <c r="F5" s="454"/>
    </row>
    <row r="6" spans="1:6" ht="17.25" customHeight="1">
      <c r="A6" s="45" t="s">
        <v>6</v>
      </c>
      <c r="B6" s="46">
        <v>110100</v>
      </c>
      <c r="C6" s="47">
        <v>0</v>
      </c>
      <c r="D6" s="48" t="s">
        <v>7</v>
      </c>
      <c r="E6" s="49" t="s">
        <v>8</v>
      </c>
      <c r="F6" s="49"/>
    </row>
    <row r="7" spans="1:8" ht="17.25" customHeight="1">
      <c r="A7" s="50" t="s">
        <v>352</v>
      </c>
      <c r="B7" s="46">
        <v>110201</v>
      </c>
      <c r="C7" s="47">
        <v>27428347</v>
      </c>
      <c r="D7" s="55">
        <v>48</v>
      </c>
      <c r="E7" s="52"/>
      <c r="F7" s="53"/>
      <c r="H7" s="41"/>
    </row>
    <row r="8" spans="1:6" ht="17.25" customHeight="1">
      <c r="A8" s="50" t="s">
        <v>353</v>
      </c>
      <c r="B8" s="54">
        <v>110201</v>
      </c>
      <c r="C8" s="47">
        <v>1506066</v>
      </c>
      <c r="D8" s="55">
        <v>13</v>
      </c>
      <c r="E8" s="52"/>
      <c r="F8" s="53"/>
    </row>
    <row r="9" spans="1:6" ht="17.25" customHeight="1">
      <c r="A9" s="50" t="s">
        <v>354</v>
      </c>
      <c r="B9" s="46">
        <v>110201</v>
      </c>
      <c r="C9" s="47">
        <v>11991</v>
      </c>
      <c r="D9" s="51">
        <v>83</v>
      </c>
      <c r="E9" s="52"/>
      <c r="F9" s="53"/>
    </row>
    <row r="10" spans="1:6" ht="17.25" customHeight="1">
      <c r="A10" s="50" t="s">
        <v>355</v>
      </c>
      <c r="B10" s="46">
        <v>110201</v>
      </c>
      <c r="C10" s="47">
        <v>2</v>
      </c>
      <c r="D10" s="55" t="s">
        <v>423</v>
      </c>
      <c r="E10" s="52"/>
      <c r="F10" s="53"/>
    </row>
    <row r="11" spans="1:6" ht="17.25" customHeight="1">
      <c r="A11" s="50" t="s">
        <v>356</v>
      </c>
      <c r="B11" s="46">
        <v>110202</v>
      </c>
      <c r="C11" s="47">
        <v>766110</v>
      </c>
      <c r="D11" s="51">
        <v>36</v>
      </c>
      <c r="E11" s="52"/>
      <c r="F11" s="53"/>
    </row>
    <row r="12" spans="1:6" ht="17.25" customHeight="1">
      <c r="A12" s="50" t="s">
        <v>357</v>
      </c>
      <c r="B12" s="46">
        <v>110203</v>
      </c>
      <c r="C12" s="56" t="s">
        <v>9</v>
      </c>
      <c r="D12" s="51" t="s">
        <v>9</v>
      </c>
      <c r="E12" s="52"/>
      <c r="F12" s="53"/>
    </row>
    <row r="13" spans="1:6" ht="17.25" customHeight="1">
      <c r="A13" s="45" t="s">
        <v>10</v>
      </c>
      <c r="B13" s="46">
        <v>110300</v>
      </c>
      <c r="C13" s="47">
        <v>43513</v>
      </c>
      <c r="D13" s="51">
        <v>93</v>
      </c>
      <c r="E13" s="52"/>
      <c r="F13" s="53"/>
    </row>
    <row r="14" spans="1:6" ht="17.25" customHeight="1">
      <c r="A14" s="45" t="s">
        <v>389</v>
      </c>
      <c r="B14" s="57">
        <v>110602</v>
      </c>
      <c r="C14" s="47">
        <v>6840</v>
      </c>
      <c r="D14" s="55" t="s">
        <v>424</v>
      </c>
      <c r="E14" s="52"/>
      <c r="F14" s="53"/>
    </row>
    <row r="15" spans="1:6" ht="17.25" customHeight="1">
      <c r="A15" s="45" t="s">
        <v>11</v>
      </c>
      <c r="B15" s="57">
        <v>110606</v>
      </c>
      <c r="C15" s="56">
        <v>28567</v>
      </c>
      <c r="D15" s="51">
        <v>74</v>
      </c>
      <c r="E15" s="52"/>
      <c r="F15" s="53"/>
    </row>
    <row r="16" spans="1:6" ht="17.25" customHeight="1">
      <c r="A16" s="45" t="s">
        <v>12</v>
      </c>
      <c r="B16" s="57">
        <v>120100</v>
      </c>
      <c r="C16" s="56" t="s">
        <v>9</v>
      </c>
      <c r="D16" s="51" t="s">
        <v>9</v>
      </c>
      <c r="E16" s="52"/>
      <c r="F16" s="53"/>
    </row>
    <row r="17" spans="1:6" ht="17.25" customHeight="1">
      <c r="A17" s="45" t="s">
        <v>13</v>
      </c>
      <c r="B17" s="57">
        <v>510000</v>
      </c>
      <c r="C17" s="47">
        <v>500025</v>
      </c>
      <c r="D17" s="51" t="s">
        <v>9</v>
      </c>
      <c r="E17" s="52"/>
      <c r="F17" s="53"/>
    </row>
    <row r="18" spans="1:6" ht="17.25" customHeight="1">
      <c r="A18" s="45" t="s">
        <v>392</v>
      </c>
      <c r="B18" s="57"/>
      <c r="C18" s="47">
        <v>5247454</v>
      </c>
      <c r="D18" s="51" t="s">
        <v>9</v>
      </c>
      <c r="E18" s="52"/>
      <c r="F18" s="53"/>
    </row>
    <row r="19" spans="1:6" ht="17.25" customHeight="1">
      <c r="A19" s="58" t="s">
        <v>358</v>
      </c>
      <c r="B19" s="57">
        <v>521000</v>
      </c>
      <c r="C19" s="47">
        <v>1544760</v>
      </c>
      <c r="D19" s="51" t="s">
        <v>9</v>
      </c>
      <c r="E19" s="52"/>
      <c r="F19" s="53"/>
    </row>
    <row r="20" spans="1:6" ht="17.25" customHeight="1">
      <c r="A20" s="58" t="s">
        <v>359</v>
      </c>
      <c r="B20" s="57">
        <v>522000</v>
      </c>
      <c r="C20" s="47">
        <v>1789185</v>
      </c>
      <c r="D20" s="51" t="s">
        <v>9</v>
      </c>
      <c r="E20" s="52"/>
      <c r="F20" s="53"/>
    </row>
    <row r="21" spans="1:6" ht="17.25" customHeight="1">
      <c r="A21" s="58" t="s">
        <v>400</v>
      </c>
      <c r="B21" s="57"/>
      <c r="C21" s="47">
        <v>73800</v>
      </c>
      <c r="D21" s="51" t="s">
        <v>9</v>
      </c>
      <c r="E21" s="52"/>
      <c r="F21" s="53"/>
    </row>
    <row r="22" spans="1:6" ht="17.25" customHeight="1">
      <c r="A22" s="45" t="s">
        <v>14</v>
      </c>
      <c r="B22" s="57">
        <v>531000</v>
      </c>
      <c r="C22" s="47">
        <v>226962</v>
      </c>
      <c r="D22" s="51" t="s">
        <v>9</v>
      </c>
      <c r="E22" s="52"/>
      <c r="F22" s="53"/>
    </row>
    <row r="23" spans="1:6" ht="17.25" customHeight="1">
      <c r="A23" s="45" t="s">
        <v>15</v>
      </c>
      <c r="B23" s="57">
        <v>532000</v>
      </c>
      <c r="C23" s="47">
        <v>622875</v>
      </c>
      <c r="D23" s="51">
        <v>10</v>
      </c>
      <c r="E23" s="52"/>
      <c r="F23" s="53"/>
    </row>
    <row r="24" spans="1:6" ht="17.25" customHeight="1">
      <c r="A24" s="45" t="s">
        <v>16</v>
      </c>
      <c r="B24" s="57">
        <v>533000</v>
      </c>
      <c r="C24" s="47">
        <v>152530</v>
      </c>
      <c r="D24" s="51" t="s">
        <v>9</v>
      </c>
      <c r="E24" s="52"/>
      <c r="F24" s="53"/>
    </row>
    <row r="25" spans="1:6" ht="17.25" customHeight="1">
      <c r="A25" s="45" t="s">
        <v>17</v>
      </c>
      <c r="B25" s="57">
        <v>534000</v>
      </c>
      <c r="C25" s="47">
        <v>127439</v>
      </c>
      <c r="D25" s="51">
        <v>31</v>
      </c>
      <c r="E25" s="52"/>
      <c r="F25" s="53"/>
    </row>
    <row r="26" spans="1:6" ht="17.25" customHeight="1">
      <c r="A26" s="45" t="s">
        <v>18</v>
      </c>
      <c r="B26" s="57">
        <v>541000</v>
      </c>
      <c r="C26" s="391">
        <v>10000</v>
      </c>
      <c r="D26" s="51" t="s">
        <v>9</v>
      </c>
      <c r="E26" s="52"/>
      <c r="F26" s="53"/>
    </row>
    <row r="27" spans="1:6" ht="17.25" customHeight="1">
      <c r="A27" s="45" t="s">
        <v>19</v>
      </c>
      <c r="B27" s="57">
        <v>542000</v>
      </c>
      <c r="C27" s="51" t="s">
        <v>9</v>
      </c>
      <c r="D27" s="51" t="s">
        <v>9</v>
      </c>
      <c r="E27" s="52"/>
      <c r="F27" s="53"/>
    </row>
    <row r="28" spans="1:6" ht="17.25" customHeight="1">
      <c r="A28" s="45" t="s">
        <v>20</v>
      </c>
      <c r="B28" s="57">
        <v>551000</v>
      </c>
      <c r="C28" s="51" t="s">
        <v>9</v>
      </c>
      <c r="D28" s="51" t="s">
        <v>9</v>
      </c>
      <c r="E28" s="52"/>
      <c r="F28" s="53"/>
    </row>
    <row r="29" spans="1:6" ht="17.25" customHeight="1">
      <c r="A29" s="45" t="s">
        <v>21</v>
      </c>
      <c r="B29" s="57">
        <v>561000</v>
      </c>
      <c r="C29" s="391">
        <v>879800</v>
      </c>
      <c r="D29" s="51" t="s">
        <v>9</v>
      </c>
      <c r="E29" s="52"/>
      <c r="F29" s="53"/>
    </row>
    <row r="30" spans="1:6" ht="17.25" customHeight="1">
      <c r="A30" s="45" t="s">
        <v>22</v>
      </c>
      <c r="B30" s="57">
        <v>210200</v>
      </c>
      <c r="C30" s="51"/>
      <c r="D30" s="51"/>
      <c r="E30" s="60" t="s">
        <v>9</v>
      </c>
      <c r="F30" s="61" t="s">
        <v>9</v>
      </c>
    </row>
    <row r="31" spans="1:6" ht="17.25" customHeight="1">
      <c r="A31" s="45" t="s">
        <v>23</v>
      </c>
      <c r="B31" s="57">
        <v>210300</v>
      </c>
      <c r="C31" s="56"/>
      <c r="D31" s="51"/>
      <c r="E31" s="60">
        <v>341000</v>
      </c>
      <c r="F31" s="61" t="s">
        <v>9</v>
      </c>
    </row>
    <row r="32" spans="1:6" ht="17.25" customHeight="1">
      <c r="A32" s="45" t="s">
        <v>360</v>
      </c>
      <c r="B32" s="57">
        <v>210401</v>
      </c>
      <c r="C32" s="47"/>
      <c r="D32" s="59"/>
      <c r="E32" s="62">
        <v>166000</v>
      </c>
      <c r="F32" s="61" t="s">
        <v>9</v>
      </c>
    </row>
    <row r="33" spans="1:6" ht="17.25" customHeight="1">
      <c r="A33" s="45" t="s">
        <v>24</v>
      </c>
      <c r="B33" s="57">
        <v>210500</v>
      </c>
      <c r="C33" s="47"/>
      <c r="D33" s="59"/>
      <c r="E33" s="62">
        <v>35720</v>
      </c>
      <c r="F33" s="61" t="s">
        <v>9</v>
      </c>
    </row>
    <row r="34" spans="1:6" ht="17.25" customHeight="1">
      <c r="A34" s="45" t="s">
        <v>25</v>
      </c>
      <c r="B34" s="57">
        <v>230100</v>
      </c>
      <c r="C34" s="47"/>
      <c r="D34" s="59"/>
      <c r="E34" s="62">
        <v>247293</v>
      </c>
      <c r="F34" s="63">
        <v>60</v>
      </c>
    </row>
    <row r="35" spans="1:6" ht="17.25" customHeight="1">
      <c r="A35" s="45" t="s">
        <v>361</v>
      </c>
      <c r="B35" s="57">
        <v>230199</v>
      </c>
      <c r="C35" s="47"/>
      <c r="D35" s="59"/>
      <c r="E35" s="62">
        <v>1510675</v>
      </c>
      <c r="F35" s="63">
        <v>47</v>
      </c>
    </row>
    <row r="36" spans="1:6" ht="17.25" customHeight="1">
      <c r="A36" s="45" t="s">
        <v>26</v>
      </c>
      <c r="B36" s="57">
        <v>300000</v>
      </c>
      <c r="C36" s="47"/>
      <c r="D36" s="59"/>
      <c r="E36" s="62">
        <v>9127273</v>
      </c>
      <c r="F36" s="61">
        <v>20</v>
      </c>
    </row>
    <row r="37" spans="1:6" ht="17.25" customHeight="1">
      <c r="A37" s="45" t="s">
        <v>27</v>
      </c>
      <c r="B37" s="57">
        <v>320000</v>
      </c>
      <c r="C37" s="47"/>
      <c r="D37" s="59"/>
      <c r="E37" s="62">
        <v>6245335</v>
      </c>
      <c r="F37" s="61">
        <v>69</v>
      </c>
    </row>
    <row r="38" spans="1:6" ht="17.25" customHeight="1">
      <c r="A38" s="64" t="s">
        <v>28</v>
      </c>
      <c r="B38" s="65">
        <v>400000</v>
      </c>
      <c r="C38" s="66"/>
      <c r="D38" s="67"/>
      <c r="E38" s="62">
        <v>23292971</v>
      </c>
      <c r="F38" s="61">
        <v>98</v>
      </c>
    </row>
    <row r="39" spans="1:6" ht="17.25" customHeight="1" thickBot="1">
      <c r="A39" s="68"/>
      <c r="C39" s="70">
        <v>40966269</v>
      </c>
      <c r="D39" s="392">
        <v>94</v>
      </c>
      <c r="E39" s="70">
        <v>40966269</v>
      </c>
      <c r="F39" s="392">
        <v>94</v>
      </c>
    </row>
    <row r="40" spans="1:6" ht="17.25" customHeight="1" thickTop="1">
      <c r="A40" s="68"/>
      <c r="C40" s="71"/>
      <c r="D40" s="72"/>
      <c r="E40" s="71"/>
      <c r="F40" s="72"/>
    </row>
    <row r="41" spans="1:6" ht="17.25" customHeight="1">
      <c r="A41" s="68"/>
      <c r="C41" s="71"/>
      <c r="D41" s="72"/>
      <c r="E41" s="71"/>
      <c r="F41" s="72"/>
    </row>
    <row r="42" spans="1:6" ht="17.25" customHeight="1">
      <c r="A42" s="451" t="s">
        <v>331</v>
      </c>
      <c r="B42" s="451"/>
      <c r="C42" s="451"/>
      <c r="D42" s="451"/>
      <c r="E42" s="451"/>
      <c r="F42" s="451"/>
    </row>
    <row r="43" spans="1:6" ht="17.25" customHeight="1">
      <c r="A43" s="451" t="s">
        <v>334</v>
      </c>
      <c r="B43" s="451"/>
      <c r="C43" s="451"/>
      <c r="D43" s="451"/>
      <c r="E43" s="451"/>
      <c r="F43" s="451"/>
    </row>
    <row r="44" spans="1:6" ht="17.25" customHeight="1">
      <c r="A44" s="451" t="s">
        <v>425</v>
      </c>
      <c r="B44" s="451"/>
      <c r="C44" s="451"/>
      <c r="D44" s="451"/>
      <c r="E44" s="451"/>
      <c r="F44" s="451"/>
    </row>
    <row r="45" ht="17.25" customHeight="1"/>
    <row r="46" ht="17.25" customHeight="1"/>
    <row r="47" ht="17.2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</sheetData>
  <sheetProtection/>
  <mergeCells count="9">
    <mergeCell ref="A42:F42"/>
    <mergeCell ref="A43:F43"/>
    <mergeCell ref="A44:F44"/>
    <mergeCell ref="A1:F1"/>
    <mergeCell ref="A2:F2"/>
    <mergeCell ref="A3:F3"/>
    <mergeCell ref="A4:A5"/>
    <mergeCell ref="C4:D5"/>
    <mergeCell ref="E4:F5"/>
  </mergeCells>
  <printOptions/>
  <pageMargins left="0.33" right="0.19" top="0.32" bottom="0.26" header="0.1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4.421875" style="74" customWidth="1"/>
    <col min="2" max="6" width="9.140625" style="74" customWidth="1"/>
    <col min="7" max="7" width="11.28125" style="74" customWidth="1"/>
    <col min="8" max="8" width="9.140625" style="74" customWidth="1"/>
    <col min="9" max="9" width="18.00390625" style="74" customWidth="1"/>
    <col min="10" max="16384" width="9.140625" style="74" customWidth="1"/>
  </cols>
  <sheetData>
    <row r="1" spans="1:10" ht="21">
      <c r="A1" s="455" t="s">
        <v>0</v>
      </c>
      <c r="B1" s="455"/>
      <c r="C1" s="455"/>
      <c r="D1" s="455"/>
      <c r="E1" s="455"/>
      <c r="F1" s="455"/>
      <c r="G1" s="455"/>
      <c r="H1" s="455"/>
      <c r="I1" s="455"/>
      <c r="J1" s="455"/>
    </row>
    <row r="2" spans="1:10" ht="21">
      <c r="A2" s="455" t="s">
        <v>29</v>
      </c>
      <c r="B2" s="455"/>
      <c r="C2" s="455"/>
      <c r="D2" s="455"/>
      <c r="E2" s="455"/>
      <c r="F2" s="455"/>
      <c r="G2" s="455"/>
      <c r="H2" s="455"/>
      <c r="I2" s="455"/>
      <c r="J2" s="455"/>
    </row>
    <row r="3" spans="1:10" ht="21">
      <c r="A3" s="455" t="s">
        <v>415</v>
      </c>
      <c r="B3" s="455"/>
      <c r="C3" s="455"/>
      <c r="D3" s="455"/>
      <c r="E3" s="455"/>
      <c r="F3" s="455"/>
      <c r="G3" s="455"/>
      <c r="H3" s="455"/>
      <c r="I3" s="455"/>
      <c r="J3" s="455"/>
    </row>
    <row r="4" spans="1:10" ht="11.25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21">
      <c r="A5" s="455" t="s">
        <v>335</v>
      </c>
      <c r="B5" s="455"/>
      <c r="C5" s="455"/>
      <c r="D5" s="455"/>
      <c r="E5" s="455"/>
      <c r="F5" s="455"/>
      <c r="G5" s="455"/>
      <c r="H5" s="455"/>
      <c r="I5" s="455"/>
      <c r="J5" s="455"/>
    </row>
    <row r="6" spans="1:10" ht="7.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21">
      <c r="A7" s="18">
        <v>1</v>
      </c>
      <c r="B7" s="75" t="s">
        <v>30</v>
      </c>
      <c r="C7" s="8"/>
      <c r="D7" s="8"/>
      <c r="E7" s="8"/>
      <c r="F7" s="8"/>
      <c r="G7" s="8"/>
      <c r="H7" s="8" t="s">
        <v>31</v>
      </c>
      <c r="I7" s="76">
        <v>4847100</v>
      </c>
      <c r="J7" s="8" t="s">
        <v>32</v>
      </c>
    </row>
    <row r="8" spans="1:10" ht="21">
      <c r="A8" s="18">
        <v>2</v>
      </c>
      <c r="B8" s="75" t="s">
        <v>33</v>
      </c>
      <c r="C8" s="8"/>
      <c r="D8" s="8"/>
      <c r="E8" s="8"/>
      <c r="F8" s="8"/>
      <c r="G8" s="8"/>
      <c r="H8" s="8" t="s">
        <v>31</v>
      </c>
      <c r="I8" s="76">
        <v>396500</v>
      </c>
      <c r="J8" s="8" t="s">
        <v>32</v>
      </c>
    </row>
    <row r="9" spans="1:10" ht="21">
      <c r="A9" s="18">
        <v>3</v>
      </c>
      <c r="B9" s="75" t="s">
        <v>34</v>
      </c>
      <c r="C9" s="8"/>
      <c r="D9" s="8"/>
      <c r="E9" s="8"/>
      <c r="F9" s="8"/>
      <c r="G9" s="8"/>
      <c r="H9" s="8" t="s">
        <v>31</v>
      </c>
      <c r="I9" s="82">
        <v>3854</v>
      </c>
      <c r="J9" s="8" t="s">
        <v>32</v>
      </c>
    </row>
    <row r="10" spans="1:10" ht="21">
      <c r="A10" s="8"/>
      <c r="B10" s="8"/>
      <c r="C10" s="8"/>
      <c r="D10" s="8"/>
      <c r="E10" s="8"/>
      <c r="F10" s="8"/>
      <c r="G10" s="8"/>
      <c r="H10" s="11" t="s">
        <v>35</v>
      </c>
      <c r="I10" s="77">
        <f>SUM(I7:I9)</f>
        <v>5247454</v>
      </c>
      <c r="J10" s="11" t="s">
        <v>32</v>
      </c>
    </row>
    <row r="11" spans="1:10" ht="10.5" customHeight="1">
      <c r="A11" s="8"/>
      <c r="B11" s="8"/>
      <c r="C11" s="8"/>
      <c r="D11" s="8"/>
      <c r="E11" s="8"/>
      <c r="F11" s="8"/>
      <c r="G11" s="8"/>
      <c r="H11" s="11"/>
      <c r="I11" s="78"/>
      <c r="J11" s="11"/>
    </row>
    <row r="12" spans="1:10" ht="21">
      <c r="A12" s="8"/>
      <c r="B12" s="455" t="s">
        <v>36</v>
      </c>
      <c r="C12" s="455"/>
      <c r="D12" s="455"/>
      <c r="E12" s="455"/>
      <c r="F12" s="455"/>
      <c r="G12" s="455"/>
      <c r="H12" s="455"/>
      <c r="I12" s="455"/>
      <c r="J12" s="455"/>
    </row>
    <row r="13" spans="1:10" ht="18.75" customHeight="1">
      <c r="A13" s="8"/>
      <c r="B13" s="79"/>
      <c r="C13" s="79"/>
      <c r="D13" s="79"/>
      <c r="E13" s="79"/>
      <c r="F13" s="79"/>
      <c r="G13" s="79"/>
      <c r="H13" s="79"/>
      <c r="I13" s="76"/>
      <c r="J13" s="79"/>
    </row>
    <row r="14" spans="1:10" ht="21">
      <c r="A14" s="18">
        <v>1</v>
      </c>
      <c r="B14" s="8" t="s">
        <v>37</v>
      </c>
      <c r="C14" s="8"/>
      <c r="D14" s="8"/>
      <c r="E14" s="8"/>
      <c r="F14" s="8"/>
      <c r="G14" s="8"/>
      <c r="H14" s="80" t="s">
        <v>31</v>
      </c>
      <c r="I14" s="76">
        <v>2521.98</v>
      </c>
      <c r="J14" s="81" t="s">
        <v>32</v>
      </c>
    </row>
    <row r="15" spans="1:10" ht="21">
      <c r="A15" s="18">
        <v>2</v>
      </c>
      <c r="B15" s="8" t="s">
        <v>38</v>
      </c>
      <c r="C15" s="8"/>
      <c r="D15" s="8"/>
      <c r="E15" s="8"/>
      <c r="F15" s="8"/>
      <c r="G15" s="8"/>
      <c r="H15" s="80" t="s">
        <v>31</v>
      </c>
      <c r="I15" s="76">
        <v>242741</v>
      </c>
      <c r="J15" s="81" t="s">
        <v>32</v>
      </c>
    </row>
    <row r="16" spans="1:10" ht="21">
      <c r="A16" s="18">
        <v>3</v>
      </c>
      <c r="B16" s="8" t="s">
        <v>336</v>
      </c>
      <c r="C16" s="8"/>
      <c r="D16" s="8"/>
      <c r="E16" s="8"/>
      <c r="F16" s="8"/>
      <c r="G16" s="8"/>
      <c r="H16" s="80" t="s">
        <v>31</v>
      </c>
      <c r="I16" s="76">
        <v>923.03</v>
      </c>
      <c r="J16" s="81" t="s">
        <v>32</v>
      </c>
    </row>
    <row r="17" spans="1:10" ht="21">
      <c r="A17" s="18">
        <v>4</v>
      </c>
      <c r="B17" s="8" t="s">
        <v>337</v>
      </c>
      <c r="C17" s="8"/>
      <c r="D17" s="8"/>
      <c r="E17" s="8"/>
      <c r="F17" s="8"/>
      <c r="G17" s="8"/>
      <c r="H17" s="80" t="s">
        <v>31</v>
      </c>
      <c r="I17" s="82">
        <v>1107.59</v>
      </c>
      <c r="J17" s="81" t="s">
        <v>32</v>
      </c>
    </row>
    <row r="18" spans="1:10" ht="21">
      <c r="A18" s="8"/>
      <c r="B18" s="8"/>
      <c r="C18" s="8"/>
      <c r="D18" s="79"/>
      <c r="E18" s="8"/>
      <c r="F18" s="8"/>
      <c r="G18" s="8"/>
      <c r="H18" s="79" t="s">
        <v>35</v>
      </c>
      <c r="I18" s="77">
        <f>SUM(I14:I17)</f>
        <v>247293.6</v>
      </c>
      <c r="J18" s="83" t="s">
        <v>32</v>
      </c>
    </row>
    <row r="19" spans="1:10" ht="12" customHeight="1">
      <c r="A19" s="8"/>
      <c r="B19" s="8"/>
      <c r="C19" s="8"/>
      <c r="D19" s="8"/>
      <c r="E19" s="8"/>
      <c r="F19" s="8"/>
      <c r="G19" s="8"/>
      <c r="H19" s="80"/>
      <c r="I19" s="84"/>
      <c r="J19" s="85"/>
    </row>
    <row r="20" spans="1:10" ht="21">
      <c r="A20" s="8"/>
      <c r="B20" s="455" t="s">
        <v>39</v>
      </c>
      <c r="C20" s="455"/>
      <c r="D20" s="455"/>
      <c r="E20" s="455"/>
      <c r="F20" s="455"/>
      <c r="G20" s="455"/>
      <c r="H20" s="455"/>
      <c r="I20" s="455"/>
      <c r="J20" s="455"/>
    </row>
    <row r="21" spans="1:10" ht="9.75" customHeight="1">
      <c r="A21" s="8"/>
      <c r="B21" s="86"/>
      <c r="C21" s="86"/>
      <c r="D21" s="86"/>
      <c r="E21" s="86"/>
      <c r="F21" s="86"/>
      <c r="G21" s="86"/>
      <c r="H21" s="87"/>
      <c r="I21" s="87"/>
      <c r="J21" s="88"/>
    </row>
    <row r="22" spans="1:10" ht="21">
      <c r="A22" s="18">
        <v>1</v>
      </c>
      <c r="B22" s="8" t="s">
        <v>338</v>
      </c>
      <c r="C22" s="8"/>
      <c r="D22" s="8"/>
      <c r="E22" s="8"/>
      <c r="F22" s="8"/>
      <c r="G22" s="8"/>
      <c r="H22" s="80" t="s">
        <v>31</v>
      </c>
      <c r="I22" s="80">
        <v>321000</v>
      </c>
      <c r="J22" s="81" t="s">
        <v>32</v>
      </c>
    </row>
    <row r="23" spans="1:10" ht="21">
      <c r="A23" s="18">
        <v>2</v>
      </c>
      <c r="B23" s="8" t="s">
        <v>339</v>
      </c>
      <c r="C23" s="8"/>
      <c r="D23" s="8"/>
      <c r="E23" s="8"/>
      <c r="F23" s="8"/>
      <c r="G23" s="8"/>
      <c r="H23" s="80" t="s">
        <v>31</v>
      </c>
      <c r="I23" s="80">
        <v>20000</v>
      </c>
      <c r="J23" s="81" t="s">
        <v>32</v>
      </c>
    </row>
    <row r="24" spans="1:10" ht="21">
      <c r="A24" s="8"/>
      <c r="B24" s="8"/>
      <c r="C24" s="8"/>
      <c r="D24" s="79"/>
      <c r="E24" s="8"/>
      <c r="F24" s="8"/>
      <c r="G24" s="8"/>
      <c r="H24" s="79" t="s">
        <v>35</v>
      </c>
      <c r="I24" s="89">
        <f>SUM(I22:I23)</f>
        <v>341000</v>
      </c>
      <c r="J24" s="83" t="s">
        <v>32</v>
      </c>
    </row>
    <row r="25" spans="1:10" ht="11.25" customHeight="1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21">
      <c r="A26" s="455" t="s">
        <v>40</v>
      </c>
      <c r="B26" s="455"/>
      <c r="C26" s="455"/>
      <c r="D26" s="455"/>
      <c r="E26" s="455"/>
      <c r="F26" s="455"/>
      <c r="G26" s="455"/>
      <c r="H26" s="455"/>
      <c r="I26" s="455"/>
      <c r="J26" s="455"/>
    </row>
    <row r="27" spans="1:10" ht="6" customHeight="1">
      <c r="A27" s="86"/>
      <c r="B27" s="86"/>
      <c r="C27" s="86"/>
      <c r="D27" s="90"/>
      <c r="E27" s="86"/>
      <c r="F27" s="86"/>
      <c r="G27" s="86"/>
      <c r="H27" s="86"/>
      <c r="I27" s="86"/>
      <c r="J27" s="86"/>
    </row>
    <row r="28" spans="1:10" ht="21">
      <c r="A28" s="18">
        <v>1</v>
      </c>
      <c r="B28" s="8" t="s">
        <v>343</v>
      </c>
      <c r="C28" s="8"/>
      <c r="D28" s="8"/>
      <c r="E28" s="8"/>
      <c r="F28" s="8"/>
      <c r="G28" s="8"/>
      <c r="H28" s="18" t="s">
        <v>31</v>
      </c>
      <c r="I28" s="16">
        <v>35720</v>
      </c>
      <c r="J28" s="81" t="s">
        <v>32</v>
      </c>
    </row>
    <row r="29" spans="1:10" ht="21">
      <c r="A29" s="8"/>
      <c r="B29" s="8"/>
      <c r="C29" s="8"/>
      <c r="D29" s="8"/>
      <c r="E29" s="8"/>
      <c r="F29" s="8"/>
      <c r="G29" s="8"/>
      <c r="H29" s="79" t="s">
        <v>35</v>
      </c>
      <c r="I29" s="91">
        <v>35720</v>
      </c>
      <c r="J29" s="83" t="s">
        <v>32</v>
      </c>
    </row>
    <row r="30" spans="1:10" ht="21">
      <c r="A30" s="455"/>
      <c r="B30" s="455"/>
      <c r="C30" s="455"/>
      <c r="D30" s="455"/>
      <c r="E30" s="455"/>
      <c r="F30" s="455"/>
      <c r="G30" s="455"/>
      <c r="H30" s="455"/>
      <c r="I30" s="455"/>
      <c r="J30" s="455"/>
    </row>
    <row r="31" spans="1:10" ht="21">
      <c r="A31" s="455" t="s">
        <v>404</v>
      </c>
      <c r="B31" s="455"/>
      <c r="C31" s="455"/>
      <c r="D31" s="455"/>
      <c r="E31" s="455"/>
      <c r="F31" s="455"/>
      <c r="G31" s="455"/>
      <c r="H31" s="455"/>
      <c r="I31" s="455"/>
      <c r="J31" s="455"/>
    </row>
    <row r="32" spans="1:10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21" customHeight="1">
      <c r="A33" s="441">
        <v>1</v>
      </c>
      <c r="B33" s="456" t="s">
        <v>405</v>
      </c>
      <c r="C33" s="456"/>
      <c r="D33" s="456"/>
      <c r="E33" s="456"/>
      <c r="F33" s="456"/>
      <c r="G33" s="456"/>
      <c r="H33" s="18" t="s">
        <v>31</v>
      </c>
      <c r="I33" s="411">
        <v>73800</v>
      </c>
      <c r="J33" s="410" t="s">
        <v>32</v>
      </c>
    </row>
    <row r="34" spans="1:10" ht="21">
      <c r="A34" s="8"/>
      <c r="B34" s="8"/>
      <c r="C34" s="8"/>
      <c r="D34" s="8"/>
      <c r="E34" s="8"/>
      <c r="F34" s="8"/>
      <c r="G34" s="8"/>
      <c r="H34" s="79" t="s">
        <v>35</v>
      </c>
      <c r="I34" s="93">
        <v>73800</v>
      </c>
      <c r="J34" s="83" t="s">
        <v>32</v>
      </c>
    </row>
    <row r="35" spans="1:10" ht="21">
      <c r="A35" s="8"/>
      <c r="B35" s="8"/>
      <c r="C35" s="8"/>
      <c r="D35" s="8"/>
      <c r="E35" s="8"/>
      <c r="F35" s="8"/>
      <c r="G35" s="8"/>
      <c r="H35" s="79"/>
      <c r="I35" s="93"/>
      <c r="J35" s="83"/>
    </row>
    <row r="36" ht="24.75" customHeight="1"/>
    <row r="37" spans="1:10" ht="24.75" customHeight="1">
      <c r="A37" s="455"/>
      <c r="B37" s="455"/>
      <c r="C37" s="455"/>
      <c r="D37" s="455"/>
      <c r="E37" s="455"/>
      <c r="F37" s="455"/>
      <c r="G37" s="455"/>
      <c r="H37" s="455"/>
      <c r="I37" s="455"/>
      <c r="J37" s="455"/>
    </row>
    <row r="38" spans="2:10" ht="24.75" customHeight="1">
      <c r="B38" s="8"/>
      <c r="H38" s="18"/>
      <c r="I38" s="92"/>
      <c r="J38" s="8"/>
    </row>
    <row r="39" spans="1:10" ht="24.75" customHeight="1">
      <c r="A39" s="8"/>
      <c r="B39" s="8"/>
      <c r="C39" s="8"/>
      <c r="D39" s="8"/>
      <c r="E39" s="8"/>
      <c r="F39" s="8"/>
      <c r="G39" s="8"/>
      <c r="H39" s="18"/>
      <c r="I39" s="92"/>
      <c r="J39" s="8"/>
    </row>
    <row r="40" spans="1:10" ht="24.75" customHeight="1">
      <c r="A40" s="8"/>
      <c r="B40" s="8"/>
      <c r="C40" s="8"/>
      <c r="D40" s="8"/>
      <c r="E40" s="8"/>
      <c r="F40" s="8"/>
      <c r="G40" s="8"/>
      <c r="H40" s="18"/>
      <c r="I40" s="92"/>
      <c r="J40" s="8"/>
    </row>
    <row r="41" spans="1:10" ht="24.75" customHeight="1">
      <c r="A41" s="8"/>
      <c r="B41" s="8"/>
      <c r="C41" s="8"/>
      <c r="D41" s="8"/>
      <c r="E41" s="8"/>
      <c r="F41" s="8"/>
      <c r="G41" s="8"/>
      <c r="H41" s="79"/>
      <c r="I41" s="93"/>
      <c r="J41" s="11"/>
    </row>
    <row r="42" ht="24.75" customHeight="1"/>
    <row r="43" spans="1:10" ht="24.75" customHeight="1">
      <c r="A43" s="455"/>
      <c r="B43" s="455"/>
      <c r="C43" s="455"/>
      <c r="D43" s="455"/>
      <c r="E43" s="455"/>
      <c r="F43" s="455"/>
      <c r="G43" s="455"/>
      <c r="H43" s="455"/>
      <c r="I43" s="455"/>
      <c r="J43" s="455"/>
    </row>
    <row r="44" spans="1:11" ht="24.75" customHeight="1">
      <c r="A44" s="8"/>
      <c r="B44" s="8"/>
      <c r="C44" s="8"/>
      <c r="D44" s="8"/>
      <c r="E44" s="8"/>
      <c r="F44" s="8"/>
      <c r="G44" s="8"/>
      <c r="H44" s="18"/>
      <c r="I44" s="92"/>
      <c r="J44" s="8"/>
      <c r="K44" s="8"/>
    </row>
    <row r="45" spans="1:11" ht="24.75" customHeight="1">
      <c r="A45" s="8"/>
      <c r="B45" s="8"/>
      <c r="C45" s="8"/>
      <c r="D45" s="8"/>
      <c r="E45" s="8"/>
      <c r="F45" s="8"/>
      <c r="G45" s="8"/>
      <c r="H45" s="79"/>
      <c r="I45" s="93"/>
      <c r="J45" s="11"/>
      <c r="K45" s="8"/>
    </row>
    <row r="46" spans="1:11" ht="24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</sheetData>
  <sheetProtection/>
  <mergeCells count="12">
    <mergeCell ref="A1:J1"/>
    <mergeCell ref="A2:J2"/>
    <mergeCell ref="A3:J3"/>
    <mergeCell ref="A5:J5"/>
    <mergeCell ref="A37:J37"/>
    <mergeCell ref="A43:J43"/>
    <mergeCell ref="B12:J12"/>
    <mergeCell ref="B20:J20"/>
    <mergeCell ref="A26:J26"/>
    <mergeCell ref="A30:J30"/>
    <mergeCell ref="A31:J31"/>
    <mergeCell ref="B33:G33"/>
  </mergeCells>
  <printOptions/>
  <pageMargins left="0.43" right="0.19" top="0.53" bottom="0.6" header="0.5118110236220472" footer="0.2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58">
      <selection activeCell="K75" sqref="K75:K76"/>
    </sheetView>
  </sheetViews>
  <sheetFormatPr defaultColWidth="9.140625" defaultRowHeight="19.5" customHeight="1"/>
  <cols>
    <col min="1" max="1" width="15.00390625" style="94" customWidth="1"/>
    <col min="2" max="2" width="2.7109375" style="94" customWidth="1"/>
    <col min="3" max="3" width="14.28125" style="94" customWidth="1"/>
    <col min="4" max="4" width="4.140625" style="94" customWidth="1"/>
    <col min="5" max="5" width="1.7109375" style="94" customWidth="1"/>
    <col min="6" max="6" width="33.57421875" style="94" customWidth="1"/>
    <col min="7" max="7" width="9.140625" style="94" customWidth="1"/>
    <col min="8" max="8" width="14.57421875" style="94" customWidth="1"/>
    <col min="9" max="9" width="4.140625" style="94" customWidth="1"/>
    <col min="10" max="16384" width="9.140625" style="94" customWidth="1"/>
  </cols>
  <sheetData>
    <row r="1" spans="1:9" ht="18" customHeight="1">
      <c r="A1" s="452" t="s">
        <v>41</v>
      </c>
      <c r="B1" s="452"/>
      <c r="C1" s="452"/>
      <c r="D1" s="452"/>
      <c r="E1" s="452"/>
      <c r="F1" s="452"/>
      <c r="G1" s="452"/>
      <c r="H1" s="452"/>
      <c r="I1" s="452"/>
    </row>
    <row r="2" spans="1:9" ht="18" customHeight="1">
      <c r="A2" s="452" t="s">
        <v>42</v>
      </c>
      <c r="B2" s="452"/>
      <c r="C2" s="452"/>
      <c r="D2" s="452"/>
      <c r="E2" s="452"/>
      <c r="F2" s="452"/>
      <c r="G2" s="452"/>
      <c r="H2" s="452"/>
      <c r="I2" s="452"/>
    </row>
    <row r="3" spans="1:9" ht="18" customHeight="1">
      <c r="A3" s="68"/>
      <c r="B3" s="68"/>
      <c r="C3" s="68"/>
      <c r="D3" s="68"/>
      <c r="E3" s="68"/>
      <c r="F3" s="68"/>
      <c r="G3" s="41" t="s">
        <v>388</v>
      </c>
      <c r="H3" s="95"/>
      <c r="I3" s="68"/>
    </row>
    <row r="4" spans="1:9" ht="18" customHeight="1">
      <c r="A4" s="452" t="s">
        <v>362</v>
      </c>
      <c r="B4" s="452"/>
      <c r="C4" s="452"/>
      <c r="D4" s="452"/>
      <c r="E4" s="452"/>
      <c r="F4" s="452"/>
      <c r="G4" s="452"/>
      <c r="H4" s="452"/>
      <c r="I4" s="452"/>
    </row>
    <row r="5" spans="1:9" ht="18" customHeight="1">
      <c r="A5" s="467" t="s">
        <v>409</v>
      </c>
      <c r="B5" s="467"/>
      <c r="C5" s="467"/>
      <c r="D5" s="467"/>
      <c r="E5" s="467"/>
      <c r="F5" s="467"/>
      <c r="G5" s="467"/>
      <c r="H5" s="467"/>
      <c r="I5" s="467"/>
    </row>
    <row r="6" spans="1:9" ht="18" customHeight="1" thickBot="1">
      <c r="A6" s="69"/>
      <c r="B6" s="69"/>
      <c r="C6" s="69"/>
      <c r="D6" s="69"/>
      <c r="E6" s="69"/>
      <c r="F6" s="69"/>
      <c r="G6" s="69"/>
      <c r="H6" s="69"/>
      <c r="I6" s="69"/>
    </row>
    <row r="7" spans="1:9" ht="18" customHeight="1" thickTop="1">
      <c r="A7" s="468" t="s">
        <v>43</v>
      </c>
      <c r="B7" s="468"/>
      <c r="C7" s="468"/>
      <c r="D7" s="468"/>
      <c r="E7" s="469"/>
      <c r="F7" s="469"/>
      <c r="G7" s="96"/>
      <c r="H7" s="468" t="s">
        <v>44</v>
      </c>
      <c r="I7" s="468"/>
    </row>
    <row r="8" spans="1:9" ht="18" customHeight="1">
      <c r="A8" s="461" t="s">
        <v>45</v>
      </c>
      <c r="B8" s="461"/>
      <c r="C8" s="470" t="s">
        <v>46</v>
      </c>
      <c r="D8" s="470"/>
      <c r="E8" s="471" t="s">
        <v>1</v>
      </c>
      <c r="F8" s="471"/>
      <c r="G8" s="97" t="s">
        <v>2</v>
      </c>
      <c r="H8" s="457" t="s">
        <v>46</v>
      </c>
      <c r="I8" s="457"/>
    </row>
    <row r="9" spans="1:9" ht="18" customHeight="1" thickBot="1">
      <c r="A9" s="460" t="s">
        <v>32</v>
      </c>
      <c r="B9" s="460"/>
      <c r="C9" s="465" t="s">
        <v>32</v>
      </c>
      <c r="D9" s="465"/>
      <c r="E9" s="466"/>
      <c r="F9" s="466"/>
      <c r="G9" s="99" t="s">
        <v>5</v>
      </c>
      <c r="H9" s="460" t="s">
        <v>32</v>
      </c>
      <c r="I9" s="460"/>
    </row>
    <row r="10" spans="1:9" ht="18" customHeight="1" thickTop="1">
      <c r="A10" s="100"/>
      <c r="B10" s="100"/>
      <c r="C10" s="101">
        <v>18839241</v>
      </c>
      <c r="D10" s="102">
        <v>72</v>
      </c>
      <c r="E10" s="103" t="s">
        <v>47</v>
      </c>
      <c r="F10" s="104"/>
      <c r="G10" s="96"/>
      <c r="H10" s="105">
        <v>17275938</v>
      </c>
      <c r="I10" s="106" t="s">
        <v>423</v>
      </c>
    </row>
    <row r="11" spans="1:9" ht="18" customHeight="1">
      <c r="A11" s="107"/>
      <c r="B11" s="107"/>
      <c r="C11" s="107"/>
      <c r="D11" s="98"/>
      <c r="E11" s="464" t="s">
        <v>363</v>
      </c>
      <c r="F11" s="464"/>
      <c r="G11" s="97"/>
      <c r="H11" s="108"/>
      <c r="I11" s="98"/>
    </row>
    <row r="12" spans="1:9" ht="18" customHeight="1">
      <c r="A12" s="434">
        <v>145000</v>
      </c>
      <c r="B12" s="98" t="s">
        <v>9</v>
      </c>
      <c r="C12" s="109">
        <v>107827</v>
      </c>
      <c r="D12" s="110">
        <v>14</v>
      </c>
      <c r="E12" s="111"/>
      <c r="F12" s="112" t="s">
        <v>48</v>
      </c>
      <c r="G12" s="113" t="s">
        <v>49</v>
      </c>
      <c r="H12" s="109">
        <v>29919</v>
      </c>
      <c r="I12" s="151">
        <v>46</v>
      </c>
    </row>
    <row r="13" spans="1:9" ht="18" customHeight="1">
      <c r="A13" s="434">
        <v>68000</v>
      </c>
      <c r="B13" s="98" t="s">
        <v>9</v>
      </c>
      <c r="C13" s="109">
        <v>43826</v>
      </c>
      <c r="D13" s="110" t="s">
        <v>9</v>
      </c>
      <c r="E13" s="111"/>
      <c r="F13" s="112" t="s">
        <v>50</v>
      </c>
      <c r="G13" s="113" t="s">
        <v>51</v>
      </c>
      <c r="H13" s="109">
        <v>4776</v>
      </c>
      <c r="I13" s="114" t="s">
        <v>9</v>
      </c>
    </row>
    <row r="14" spans="1:9" ht="18" customHeight="1">
      <c r="A14" s="434">
        <v>90000</v>
      </c>
      <c r="B14" s="98" t="s">
        <v>9</v>
      </c>
      <c r="C14" s="115">
        <v>97014</v>
      </c>
      <c r="D14" s="110">
        <v>38</v>
      </c>
      <c r="E14" s="111"/>
      <c r="F14" s="112" t="s">
        <v>52</v>
      </c>
      <c r="G14" s="113" t="s">
        <v>53</v>
      </c>
      <c r="H14" s="115" t="s">
        <v>9</v>
      </c>
      <c r="I14" s="114" t="s">
        <v>9</v>
      </c>
    </row>
    <row r="15" spans="1:9" ht="18" customHeight="1">
      <c r="A15" s="435" t="s">
        <v>9</v>
      </c>
      <c r="B15" s="98" t="s">
        <v>9</v>
      </c>
      <c r="C15" s="115" t="s">
        <v>9</v>
      </c>
      <c r="D15" s="110" t="s">
        <v>9</v>
      </c>
      <c r="E15" s="111"/>
      <c r="F15" s="116" t="s">
        <v>54</v>
      </c>
      <c r="G15" s="113" t="s">
        <v>55</v>
      </c>
      <c r="H15" s="117" t="s">
        <v>9</v>
      </c>
      <c r="I15" s="114" t="s">
        <v>9</v>
      </c>
    </row>
    <row r="16" spans="1:9" ht="18" customHeight="1">
      <c r="A16" s="434">
        <v>94000</v>
      </c>
      <c r="B16" s="98" t="s">
        <v>9</v>
      </c>
      <c r="C16" s="109">
        <v>56200</v>
      </c>
      <c r="D16" s="110" t="s">
        <v>9</v>
      </c>
      <c r="E16" s="111"/>
      <c r="F16" s="112" t="s">
        <v>56</v>
      </c>
      <c r="G16" s="113" t="s">
        <v>57</v>
      </c>
      <c r="H16" s="115">
        <v>45200</v>
      </c>
      <c r="I16" s="114" t="s">
        <v>9</v>
      </c>
    </row>
    <row r="17" spans="1:9" ht="18" customHeight="1">
      <c r="A17" s="435" t="s">
        <v>9</v>
      </c>
      <c r="B17" s="98" t="s">
        <v>9</v>
      </c>
      <c r="C17" s="115">
        <v>340</v>
      </c>
      <c r="D17" s="110" t="s">
        <v>9</v>
      </c>
      <c r="E17" s="111"/>
      <c r="F17" s="112" t="s">
        <v>58</v>
      </c>
      <c r="G17" s="113" t="s">
        <v>59</v>
      </c>
      <c r="H17" s="118">
        <v>340</v>
      </c>
      <c r="I17" s="114" t="s">
        <v>9</v>
      </c>
    </row>
    <row r="18" spans="1:9" ht="18" customHeight="1">
      <c r="A18" s="434">
        <v>10430000</v>
      </c>
      <c r="B18" s="98" t="s">
        <v>9</v>
      </c>
      <c r="C18" s="109">
        <v>5052174</v>
      </c>
      <c r="D18" s="110">
        <v>46</v>
      </c>
      <c r="E18" s="111"/>
      <c r="F18" s="112" t="s">
        <v>60</v>
      </c>
      <c r="G18" s="113" t="s">
        <v>61</v>
      </c>
      <c r="H18" s="115">
        <v>1452776</v>
      </c>
      <c r="I18" s="151">
        <v>78</v>
      </c>
    </row>
    <row r="19" spans="1:9" ht="18" customHeight="1">
      <c r="A19" s="436">
        <v>8000000</v>
      </c>
      <c r="B19" s="98" t="s">
        <v>9</v>
      </c>
      <c r="C19" s="109">
        <v>8091954</v>
      </c>
      <c r="D19" s="110" t="s">
        <v>9</v>
      </c>
      <c r="E19" s="111"/>
      <c r="F19" s="112" t="s">
        <v>62</v>
      </c>
      <c r="G19" s="113" t="s">
        <v>63</v>
      </c>
      <c r="H19" s="119">
        <v>5742911</v>
      </c>
      <c r="I19" s="120" t="s">
        <v>9</v>
      </c>
    </row>
    <row r="20" spans="1:9" ht="18" customHeight="1" thickBot="1">
      <c r="A20" s="437">
        <f>SUM(A12:A19)</f>
        <v>18827000</v>
      </c>
      <c r="B20" s="121" t="s">
        <v>9</v>
      </c>
      <c r="C20" s="122">
        <v>13449335</v>
      </c>
      <c r="D20" s="123">
        <v>98</v>
      </c>
      <c r="E20" s="108"/>
      <c r="F20" s="124"/>
      <c r="G20" s="113"/>
      <c r="H20" s="125">
        <v>7275923</v>
      </c>
      <c r="I20" s="126">
        <v>24</v>
      </c>
    </row>
    <row r="21" spans="1:9" ht="18" customHeight="1" thickTop="1">
      <c r="A21" s="105"/>
      <c r="B21" s="40"/>
      <c r="C21" s="115">
        <v>1644</v>
      </c>
      <c r="D21" s="407" t="s">
        <v>435</v>
      </c>
      <c r="E21" s="127"/>
      <c r="F21" s="128" t="s">
        <v>348</v>
      </c>
      <c r="G21" s="97" t="s">
        <v>349</v>
      </c>
      <c r="H21" s="115">
        <v>219</v>
      </c>
      <c r="I21" s="97" t="s">
        <v>426</v>
      </c>
    </row>
    <row r="22" spans="1:9" ht="18" customHeight="1">
      <c r="A22" s="105"/>
      <c r="B22" s="40"/>
      <c r="C22" s="115">
        <v>32781</v>
      </c>
      <c r="D22" s="97" t="s">
        <v>436</v>
      </c>
      <c r="E22" s="127"/>
      <c r="F22" s="128" t="s">
        <v>64</v>
      </c>
      <c r="G22" s="97" t="s">
        <v>65</v>
      </c>
      <c r="H22" s="115">
        <v>2731</v>
      </c>
      <c r="I22" s="97" t="s">
        <v>427</v>
      </c>
    </row>
    <row r="23" spans="1:9" ht="18" customHeight="1">
      <c r="A23" s="129"/>
      <c r="B23" s="124"/>
      <c r="C23" s="115">
        <v>239271</v>
      </c>
      <c r="D23" s="97" t="s">
        <v>437</v>
      </c>
      <c r="E23" s="111"/>
      <c r="F23" s="130" t="s">
        <v>66</v>
      </c>
      <c r="G23" s="97" t="s">
        <v>67</v>
      </c>
      <c r="H23" s="115" t="s">
        <v>9</v>
      </c>
      <c r="I23" s="97" t="s">
        <v>9</v>
      </c>
    </row>
    <row r="24" spans="1:9" ht="18" customHeight="1">
      <c r="A24" s="129"/>
      <c r="B24" s="124"/>
      <c r="C24" s="118">
        <v>247418</v>
      </c>
      <c r="D24" s="97" t="s">
        <v>432</v>
      </c>
      <c r="E24" s="127"/>
      <c r="F24" s="112" t="s">
        <v>440</v>
      </c>
      <c r="G24" s="113" t="s">
        <v>68</v>
      </c>
      <c r="H24" s="118">
        <v>247418</v>
      </c>
      <c r="I24" s="97" t="s">
        <v>432</v>
      </c>
    </row>
    <row r="25" spans="1:9" ht="18" customHeight="1">
      <c r="A25" s="129"/>
      <c r="B25" s="124"/>
      <c r="C25" s="115">
        <v>119592</v>
      </c>
      <c r="D25" s="97" t="s">
        <v>9</v>
      </c>
      <c r="E25" s="108"/>
      <c r="F25" s="131" t="s">
        <v>364</v>
      </c>
      <c r="G25" s="97" t="s">
        <v>69</v>
      </c>
      <c r="H25" s="115">
        <v>33000</v>
      </c>
      <c r="I25" s="97" t="s">
        <v>9</v>
      </c>
    </row>
    <row r="26" spans="1:9" ht="18" customHeight="1">
      <c r="A26" s="129"/>
      <c r="B26" s="124"/>
      <c r="C26" s="118">
        <v>3178790</v>
      </c>
      <c r="D26" s="97" t="s">
        <v>9</v>
      </c>
      <c r="E26" s="132"/>
      <c r="F26" s="112" t="s">
        <v>365</v>
      </c>
      <c r="G26" s="97" t="s">
        <v>70</v>
      </c>
      <c r="H26" s="115">
        <v>1678700</v>
      </c>
      <c r="I26" s="97" t="s">
        <v>9</v>
      </c>
    </row>
    <row r="27" spans="1:9" ht="18" customHeight="1">
      <c r="A27" s="129"/>
      <c r="B27" s="124"/>
      <c r="C27" s="118" t="s">
        <v>9</v>
      </c>
      <c r="D27" s="97" t="s">
        <v>9</v>
      </c>
      <c r="E27" s="132"/>
      <c r="F27" s="112" t="s">
        <v>71</v>
      </c>
      <c r="G27" s="97" t="s">
        <v>72</v>
      </c>
      <c r="H27" s="115" t="s">
        <v>9</v>
      </c>
      <c r="I27" s="97" t="s">
        <v>9</v>
      </c>
    </row>
    <row r="28" spans="1:9" ht="18" customHeight="1">
      <c r="A28" s="129"/>
      <c r="B28" s="124"/>
      <c r="C28" s="118">
        <v>751</v>
      </c>
      <c r="D28" s="97" t="s">
        <v>9</v>
      </c>
      <c r="E28" s="132"/>
      <c r="F28" s="116" t="s">
        <v>394</v>
      </c>
      <c r="G28" s="97"/>
      <c r="H28" s="115" t="s">
        <v>9</v>
      </c>
      <c r="I28" s="97" t="s">
        <v>9</v>
      </c>
    </row>
    <row r="29" spans="1:9" ht="18" customHeight="1">
      <c r="A29" s="129"/>
      <c r="B29" s="124"/>
      <c r="C29" s="118"/>
      <c r="D29" s="97"/>
      <c r="E29" s="132"/>
      <c r="F29" s="112" t="s">
        <v>397</v>
      </c>
      <c r="G29" s="97"/>
      <c r="H29" s="115"/>
      <c r="I29" s="97"/>
    </row>
    <row r="30" spans="1:9" ht="18" customHeight="1">
      <c r="A30" s="129"/>
      <c r="B30" s="124"/>
      <c r="C30" s="118">
        <v>8923400</v>
      </c>
      <c r="D30" s="97" t="s">
        <v>9</v>
      </c>
      <c r="E30" s="132"/>
      <c r="F30" s="112" t="s">
        <v>390</v>
      </c>
      <c r="G30" s="97"/>
      <c r="H30" s="115">
        <v>6482400</v>
      </c>
      <c r="I30" s="97" t="s">
        <v>9</v>
      </c>
    </row>
    <row r="31" spans="1:9" ht="18" customHeight="1">
      <c r="A31" s="129"/>
      <c r="B31" s="124"/>
      <c r="C31" s="118">
        <v>794000</v>
      </c>
      <c r="D31" s="97" t="s">
        <v>9</v>
      </c>
      <c r="E31" s="132"/>
      <c r="F31" s="112" t="s">
        <v>391</v>
      </c>
      <c r="G31" s="97"/>
      <c r="H31" s="115">
        <v>528000</v>
      </c>
      <c r="I31" s="97" t="s">
        <v>9</v>
      </c>
    </row>
    <row r="32" spans="1:9" ht="18" customHeight="1">
      <c r="A32" s="129"/>
      <c r="B32" s="124"/>
      <c r="C32" s="118">
        <v>77736</v>
      </c>
      <c r="D32" s="97" t="s">
        <v>9</v>
      </c>
      <c r="E32" s="132"/>
      <c r="F32" s="112" t="s">
        <v>398</v>
      </c>
      <c r="G32" s="97"/>
      <c r="H32" s="115" t="s">
        <v>9</v>
      </c>
      <c r="I32" s="97" t="s">
        <v>9</v>
      </c>
    </row>
    <row r="33" spans="1:9" ht="18" customHeight="1">
      <c r="A33" s="129"/>
      <c r="B33" s="124"/>
      <c r="C33" s="118">
        <v>10000</v>
      </c>
      <c r="D33" s="97" t="s">
        <v>9</v>
      </c>
      <c r="E33" s="132"/>
      <c r="F33" s="438" t="s">
        <v>441</v>
      </c>
      <c r="G33" s="97"/>
      <c r="H33" s="115">
        <v>10000</v>
      </c>
      <c r="I33" s="97" t="s">
        <v>9</v>
      </c>
    </row>
    <row r="34" spans="1:9" ht="18" customHeight="1">
      <c r="A34" s="129"/>
      <c r="B34" s="124"/>
      <c r="C34" s="118"/>
      <c r="D34" s="97"/>
      <c r="E34" s="132"/>
      <c r="F34" s="438" t="s">
        <v>428</v>
      </c>
      <c r="G34" s="97"/>
      <c r="H34" s="115"/>
      <c r="I34" s="97"/>
    </row>
    <row r="35" spans="1:9" ht="18" customHeight="1">
      <c r="A35" s="129"/>
      <c r="B35" s="124"/>
      <c r="C35" s="118">
        <v>38500</v>
      </c>
      <c r="D35" s="97" t="s">
        <v>9</v>
      </c>
      <c r="E35" s="132"/>
      <c r="F35" s="438" t="s">
        <v>434</v>
      </c>
      <c r="G35" s="97"/>
      <c r="H35" s="115">
        <v>38500</v>
      </c>
      <c r="I35" s="97" t="s">
        <v>9</v>
      </c>
    </row>
    <row r="36" spans="1:9" ht="18" customHeight="1">
      <c r="A36" s="129"/>
      <c r="B36" s="124"/>
      <c r="C36" s="118"/>
      <c r="D36" s="97"/>
      <c r="E36" s="132"/>
      <c r="F36" s="438" t="s">
        <v>433</v>
      </c>
      <c r="G36" s="97"/>
      <c r="H36" s="115"/>
      <c r="I36" s="97"/>
    </row>
    <row r="37" spans="1:9" ht="18" customHeight="1">
      <c r="A37" s="129"/>
      <c r="B37" s="124"/>
      <c r="C37" s="118">
        <v>200</v>
      </c>
      <c r="D37" s="97" t="s">
        <v>9</v>
      </c>
      <c r="E37" s="132"/>
      <c r="F37" s="438" t="s">
        <v>429</v>
      </c>
      <c r="G37" s="97"/>
      <c r="H37" s="115" t="s">
        <v>9</v>
      </c>
      <c r="I37" s="97" t="s">
        <v>9</v>
      </c>
    </row>
    <row r="38" spans="1:9" ht="18" customHeight="1">
      <c r="A38" s="129"/>
      <c r="B38" s="124"/>
      <c r="C38" s="118">
        <v>625</v>
      </c>
      <c r="D38" s="97" t="s">
        <v>431</v>
      </c>
      <c r="E38" s="132"/>
      <c r="F38" s="438" t="s">
        <v>430</v>
      </c>
      <c r="G38" s="97"/>
      <c r="H38" s="115">
        <v>625</v>
      </c>
      <c r="I38" s="97" t="s">
        <v>431</v>
      </c>
    </row>
    <row r="39" spans="1:9" ht="18" customHeight="1">
      <c r="A39" s="129"/>
      <c r="B39" s="124"/>
      <c r="C39" s="118"/>
      <c r="D39" s="97"/>
      <c r="E39" s="132"/>
      <c r="F39" s="438"/>
      <c r="G39" s="97"/>
      <c r="H39" s="115"/>
      <c r="I39" s="97"/>
    </row>
    <row r="40" spans="1:9" ht="18" customHeight="1">
      <c r="A40" s="129"/>
      <c r="B40" s="124"/>
      <c r="C40" s="118"/>
      <c r="D40" s="97"/>
      <c r="E40" s="132"/>
      <c r="F40" s="438"/>
      <c r="G40" s="97"/>
      <c r="H40" s="115"/>
      <c r="I40" s="97"/>
    </row>
    <row r="41" spans="1:9" ht="18" customHeight="1">
      <c r="A41" s="129"/>
      <c r="B41" s="124"/>
      <c r="C41" s="118"/>
      <c r="D41" s="97"/>
      <c r="E41" s="132"/>
      <c r="F41" s="438"/>
      <c r="G41" s="97"/>
      <c r="H41" s="115"/>
      <c r="I41" s="97"/>
    </row>
    <row r="42" spans="1:9" ht="18" customHeight="1">
      <c r="A42" s="129"/>
      <c r="B42" s="124"/>
      <c r="C42" s="133">
        <v>13664710</v>
      </c>
      <c r="D42" s="134" t="s">
        <v>438</v>
      </c>
      <c r="E42" s="132"/>
      <c r="F42" s="439"/>
      <c r="G42" s="135"/>
      <c r="H42" s="136">
        <v>9021595</v>
      </c>
      <c r="I42" s="440" t="s">
        <v>424</v>
      </c>
    </row>
    <row r="43" spans="1:9" ht="18" customHeight="1" thickBot="1">
      <c r="A43" s="129"/>
      <c r="B43" s="124"/>
      <c r="C43" s="122">
        <v>27114046</v>
      </c>
      <c r="D43" s="123">
        <v>49</v>
      </c>
      <c r="E43" s="457" t="s">
        <v>332</v>
      </c>
      <c r="F43" s="457"/>
      <c r="G43" s="97"/>
      <c r="H43" s="122">
        <v>16297518</v>
      </c>
      <c r="I43" s="123">
        <v>26</v>
      </c>
    </row>
    <row r="44" spans="1:9" ht="18" customHeight="1" thickTop="1">
      <c r="A44" s="461" t="s">
        <v>45</v>
      </c>
      <c r="B44" s="461"/>
      <c r="C44" s="461" t="s">
        <v>46</v>
      </c>
      <c r="D44" s="462"/>
      <c r="E44" s="463" t="s">
        <v>1</v>
      </c>
      <c r="F44" s="461"/>
      <c r="G44" s="138" t="s">
        <v>2</v>
      </c>
      <c r="H44" s="461" t="s">
        <v>46</v>
      </c>
      <c r="I44" s="461"/>
    </row>
    <row r="45" spans="1:9" ht="18" customHeight="1" thickBot="1">
      <c r="A45" s="460" t="s">
        <v>32</v>
      </c>
      <c r="B45" s="460"/>
      <c r="C45" s="460" t="s">
        <v>32</v>
      </c>
      <c r="D45" s="465"/>
      <c r="E45" s="466"/>
      <c r="F45" s="466"/>
      <c r="G45" s="99" t="s">
        <v>5</v>
      </c>
      <c r="H45" s="460" t="s">
        <v>32</v>
      </c>
      <c r="I45" s="460"/>
    </row>
    <row r="46" spans="1:9" ht="18" customHeight="1" thickTop="1">
      <c r="A46" s="400"/>
      <c r="B46" s="100"/>
      <c r="C46" s="103"/>
      <c r="D46" s="100"/>
      <c r="E46" s="459" t="s">
        <v>73</v>
      </c>
      <c r="F46" s="459"/>
      <c r="G46" s="96"/>
      <c r="H46" s="103"/>
      <c r="I46" s="100"/>
    </row>
    <row r="47" spans="1:9" ht="18" customHeight="1">
      <c r="A47" s="399">
        <v>1597430</v>
      </c>
      <c r="B47" s="114" t="s">
        <v>9</v>
      </c>
      <c r="C47" s="115">
        <v>500025</v>
      </c>
      <c r="D47" s="114" t="s">
        <v>9</v>
      </c>
      <c r="E47" s="139"/>
      <c r="F47" s="112" t="s">
        <v>74</v>
      </c>
      <c r="G47" s="114">
        <v>510000</v>
      </c>
      <c r="H47" s="115">
        <v>257282</v>
      </c>
      <c r="I47" s="114" t="s">
        <v>9</v>
      </c>
    </row>
    <row r="48" spans="1:9" ht="18" customHeight="1">
      <c r="A48" s="396">
        <v>2588640</v>
      </c>
      <c r="B48" s="114" t="s">
        <v>9</v>
      </c>
      <c r="C48" s="115">
        <v>1544760</v>
      </c>
      <c r="D48" s="114" t="s">
        <v>9</v>
      </c>
      <c r="E48" s="108"/>
      <c r="F48" s="112" t="s">
        <v>366</v>
      </c>
      <c r="G48" s="114">
        <v>521000</v>
      </c>
      <c r="H48" s="115">
        <v>257460</v>
      </c>
      <c r="I48" s="114" t="s">
        <v>9</v>
      </c>
    </row>
    <row r="49" spans="1:9" ht="18" customHeight="1">
      <c r="A49" s="396">
        <v>4145760</v>
      </c>
      <c r="B49" s="114" t="s">
        <v>9</v>
      </c>
      <c r="C49" s="115">
        <v>1789936</v>
      </c>
      <c r="D49" s="114" t="s">
        <v>9</v>
      </c>
      <c r="E49" s="108"/>
      <c r="F49" s="112" t="s">
        <v>367</v>
      </c>
      <c r="G49" s="114">
        <v>522000</v>
      </c>
      <c r="H49" s="115">
        <v>294912</v>
      </c>
      <c r="I49" s="114" t="s">
        <v>9</v>
      </c>
    </row>
    <row r="50" spans="1:9" ht="18" customHeight="1">
      <c r="A50" s="397">
        <v>1193800</v>
      </c>
      <c r="B50" s="114" t="s">
        <v>9</v>
      </c>
      <c r="C50" s="115">
        <v>226962</v>
      </c>
      <c r="D50" s="114" t="s">
        <v>9</v>
      </c>
      <c r="E50" s="108"/>
      <c r="F50" s="112" t="s">
        <v>75</v>
      </c>
      <c r="G50" s="114">
        <v>531000</v>
      </c>
      <c r="H50" s="115">
        <v>37845</v>
      </c>
      <c r="I50" s="114" t="s">
        <v>9</v>
      </c>
    </row>
    <row r="51" spans="1:9" ht="18" customHeight="1">
      <c r="A51" s="396">
        <v>3466500</v>
      </c>
      <c r="B51" s="114" t="s">
        <v>9</v>
      </c>
      <c r="C51" s="115">
        <v>622875</v>
      </c>
      <c r="D51" s="114">
        <v>10</v>
      </c>
      <c r="E51" s="108"/>
      <c r="F51" s="112" t="s">
        <v>76</v>
      </c>
      <c r="G51" s="114">
        <v>532000</v>
      </c>
      <c r="H51" s="115">
        <v>88200</v>
      </c>
      <c r="I51" s="114" t="s">
        <v>9</v>
      </c>
    </row>
    <row r="52" spans="1:9" ht="18" customHeight="1">
      <c r="A52" s="396">
        <v>1847620</v>
      </c>
      <c r="B52" s="114" t="s">
        <v>9</v>
      </c>
      <c r="C52" s="115">
        <v>152530</v>
      </c>
      <c r="D52" s="114" t="s">
        <v>9</v>
      </c>
      <c r="E52" s="108"/>
      <c r="F52" s="112" t="s">
        <v>77</v>
      </c>
      <c r="G52" s="114">
        <v>533000</v>
      </c>
      <c r="H52" s="115">
        <v>44255</v>
      </c>
      <c r="I52" s="114" t="s">
        <v>9</v>
      </c>
    </row>
    <row r="53" spans="1:9" ht="18" customHeight="1">
      <c r="A53" s="396">
        <v>306750</v>
      </c>
      <c r="B53" s="114" t="s">
        <v>9</v>
      </c>
      <c r="C53" s="115">
        <v>128064</v>
      </c>
      <c r="D53" s="144">
        <v>71</v>
      </c>
      <c r="E53" s="108"/>
      <c r="F53" s="112" t="s">
        <v>78</v>
      </c>
      <c r="G53" s="114">
        <v>534000</v>
      </c>
      <c r="H53" s="115">
        <v>21755</v>
      </c>
      <c r="I53" s="114">
        <v>87</v>
      </c>
    </row>
    <row r="54" spans="1:9" ht="18" customHeight="1">
      <c r="A54" s="396">
        <v>120900</v>
      </c>
      <c r="B54" s="114" t="s">
        <v>9</v>
      </c>
      <c r="C54" s="115">
        <v>10000</v>
      </c>
      <c r="D54" s="114"/>
      <c r="E54" s="108"/>
      <c r="F54" s="75" t="s">
        <v>79</v>
      </c>
      <c r="G54" s="114">
        <v>541000</v>
      </c>
      <c r="H54" s="394" t="s">
        <v>9</v>
      </c>
      <c r="I54" s="114" t="s">
        <v>9</v>
      </c>
    </row>
    <row r="55" spans="1:9" ht="18" customHeight="1">
      <c r="A55" s="396">
        <v>1750000</v>
      </c>
      <c r="B55" s="114" t="s">
        <v>9</v>
      </c>
      <c r="C55" s="115" t="s">
        <v>9</v>
      </c>
      <c r="D55" s="114"/>
      <c r="E55" s="108"/>
      <c r="F55" s="75" t="s">
        <v>80</v>
      </c>
      <c r="G55" s="114">
        <v>542000</v>
      </c>
      <c r="H55" s="114" t="s">
        <v>9</v>
      </c>
      <c r="I55" s="114" t="s">
        <v>9</v>
      </c>
    </row>
    <row r="56" spans="1:9" ht="18" customHeight="1">
      <c r="A56" s="397" t="s">
        <v>9</v>
      </c>
      <c r="B56" s="114" t="s">
        <v>9</v>
      </c>
      <c r="C56" s="115" t="s">
        <v>9</v>
      </c>
      <c r="D56" s="114"/>
      <c r="E56" s="108"/>
      <c r="F56" s="75" t="s">
        <v>81</v>
      </c>
      <c r="G56" s="114">
        <v>551000</v>
      </c>
      <c r="H56" s="114" t="s">
        <v>9</v>
      </c>
      <c r="I56" s="114" t="s">
        <v>9</v>
      </c>
    </row>
    <row r="57" spans="1:9" ht="18" customHeight="1">
      <c r="A57" s="396">
        <v>1809600</v>
      </c>
      <c r="B57" s="114" t="s">
        <v>9</v>
      </c>
      <c r="C57" s="115">
        <v>879800</v>
      </c>
      <c r="D57" s="114"/>
      <c r="E57" s="108"/>
      <c r="F57" s="75" t="s">
        <v>82</v>
      </c>
      <c r="G57" s="114">
        <v>561000</v>
      </c>
      <c r="H57" s="394">
        <v>35000</v>
      </c>
      <c r="I57" s="114" t="s">
        <v>9</v>
      </c>
    </row>
    <row r="58" spans="1:9" ht="18" customHeight="1" thickBot="1">
      <c r="A58" s="398">
        <f>SUM(A47:A57)</f>
        <v>18827000</v>
      </c>
      <c r="B58" s="401" t="s">
        <v>9</v>
      </c>
      <c r="C58" s="140">
        <v>5854952</v>
      </c>
      <c r="D58" s="393">
        <v>81</v>
      </c>
      <c r="E58" s="108"/>
      <c r="F58" s="95"/>
      <c r="G58" s="97"/>
      <c r="H58" s="140">
        <v>1036709</v>
      </c>
      <c r="I58" s="123">
        <v>87</v>
      </c>
    </row>
    <row r="59" spans="1:9" ht="18" customHeight="1" thickTop="1">
      <c r="A59" s="141"/>
      <c r="B59" s="142"/>
      <c r="C59" s="115">
        <v>809280</v>
      </c>
      <c r="D59" s="114" t="s">
        <v>9</v>
      </c>
      <c r="E59" s="108"/>
      <c r="F59" s="112" t="s">
        <v>83</v>
      </c>
      <c r="G59" s="97" t="s">
        <v>84</v>
      </c>
      <c r="H59" s="114" t="s">
        <v>9</v>
      </c>
      <c r="I59" s="114" t="s">
        <v>9</v>
      </c>
    </row>
    <row r="60" spans="1:9" ht="18" customHeight="1">
      <c r="A60" s="143"/>
      <c r="B60" s="129"/>
      <c r="C60" s="115">
        <v>11008</v>
      </c>
      <c r="D60" s="114" t="s">
        <v>9</v>
      </c>
      <c r="E60" s="108"/>
      <c r="F60" s="112" t="s">
        <v>350</v>
      </c>
      <c r="G60" s="97" t="s">
        <v>351</v>
      </c>
      <c r="H60" s="114" t="s">
        <v>9</v>
      </c>
      <c r="I60" s="114" t="s">
        <v>9</v>
      </c>
    </row>
    <row r="61" spans="1:9" ht="18" customHeight="1">
      <c r="A61" s="129"/>
      <c r="B61" s="129"/>
      <c r="C61" s="115">
        <v>302500</v>
      </c>
      <c r="D61" s="114" t="s">
        <v>9</v>
      </c>
      <c r="E61" s="108"/>
      <c r="F61" s="112" t="s">
        <v>395</v>
      </c>
      <c r="G61" s="97" t="s">
        <v>85</v>
      </c>
      <c r="H61" s="114" t="s">
        <v>9</v>
      </c>
      <c r="I61" s="114" t="s">
        <v>9</v>
      </c>
    </row>
    <row r="62" spans="1:9" ht="18" customHeight="1">
      <c r="A62" s="129"/>
      <c r="B62" s="129"/>
      <c r="C62" s="115" t="s">
        <v>9</v>
      </c>
      <c r="D62" s="114" t="s">
        <v>9</v>
      </c>
      <c r="E62" s="108"/>
      <c r="F62" s="75" t="s">
        <v>86</v>
      </c>
      <c r="G62" s="97" t="s">
        <v>87</v>
      </c>
      <c r="H62" s="114" t="s">
        <v>9</v>
      </c>
      <c r="I62" s="114" t="s">
        <v>9</v>
      </c>
    </row>
    <row r="63" spans="1:9" ht="18" customHeight="1">
      <c r="A63" s="129"/>
      <c r="B63" s="129"/>
      <c r="C63" s="115">
        <v>79743</v>
      </c>
      <c r="D63" s="144">
        <v>58</v>
      </c>
      <c r="E63" s="108"/>
      <c r="F63" s="112" t="s">
        <v>64</v>
      </c>
      <c r="G63" s="97" t="s">
        <v>65</v>
      </c>
      <c r="H63" s="115">
        <v>610</v>
      </c>
      <c r="I63" s="144">
        <v>35</v>
      </c>
    </row>
    <row r="64" spans="1:9" ht="18" customHeight="1">
      <c r="A64" s="129"/>
      <c r="B64" s="129"/>
      <c r="C64" s="115">
        <v>545890</v>
      </c>
      <c r="D64" s="114">
        <v>24</v>
      </c>
      <c r="E64" s="108"/>
      <c r="F64" s="112" t="s">
        <v>368</v>
      </c>
      <c r="G64" s="97" t="s">
        <v>68</v>
      </c>
      <c r="H64" s="394">
        <v>247418</v>
      </c>
      <c r="I64" s="114">
        <v>24</v>
      </c>
    </row>
    <row r="65" spans="1:9" ht="18" customHeight="1">
      <c r="A65" s="129"/>
      <c r="B65" s="129"/>
      <c r="C65" s="115">
        <v>108584</v>
      </c>
      <c r="D65" s="114" t="s">
        <v>9</v>
      </c>
      <c r="E65" s="108"/>
      <c r="F65" s="112" t="s">
        <v>88</v>
      </c>
      <c r="G65" s="97" t="s">
        <v>69</v>
      </c>
      <c r="H65" s="394">
        <v>33000</v>
      </c>
      <c r="I65" s="114" t="s">
        <v>9</v>
      </c>
    </row>
    <row r="66" spans="1:9" ht="18" customHeight="1">
      <c r="A66" s="129"/>
      <c r="B66" s="129"/>
      <c r="C66" s="115">
        <v>3207357</v>
      </c>
      <c r="D66" s="114">
        <v>74</v>
      </c>
      <c r="E66" s="129"/>
      <c r="F66" s="112" t="s">
        <v>89</v>
      </c>
      <c r="G66" s="97" t="s">
        <v>70</v>
      </c>
      <c r="H66" s="117" t="s">
        <v>9</v>
      </c>
      <c r="I66" s="114" t="s">
        <v>9</v>
      </c>
    </row>
    <row r="67" spans="1:9" ht="18" customHeight="1">
      <c r="A67" s="129"/>
      <c r="B67" s="129"/>
      <c r="C67" s="115"/>
      <c r="D67" s="114"/>
      <c r="E67" s="129"/>
      <c r="F67" s="75" t="s">
        <v>399</v>
      </c>
      <c r="G67" s="97"/>
      <c r="H67" s="117"/>
      <c r="I67" s="114"/>
    </row>
    <row r="68" spans="1:9" ht="18" customHeight="1">
      <c r="A68" s="129"/>
      <c r="B68" s="129"/>
      <c r="C68" s="115">
        <v>4847300</v>
      </c>
      <c r="D68" s="114" t="s">
        <v>9</v>
      </c>
      <c r="E68" s="129"/>
      <c r="F68" s="112" t="s">
        <v>390</v>
      </c>
      <c r="G68" s="97"/>
      <c r="H68" s="117">
        <v>2412200</v>
      </c>
      <c r="I68" s="114" t="s">
        <v>9</v>
      </c>
    </row>
    <row r="69" spans="1:9" ht="18" customHeight="1">
      <c r="A69" s="129"/>
      <c r="B69" s="129"/>
      <c r="C69" s="115">
        <v>396500</v>
      </c>
      <c r="D69" s="114" t="s">
        <v>9</v>
      </c>
      <c r="E69" s="129"/>
      <c r="F69" s="112" t="s">
        <v>391</v>
      </c>
      <c r="G69" s="97"/>
      <c r="H69" s="117">
        <v>131000</v>
      </c>
      <c r="I69" s="114" t="s">
        <v>9</v>
      </c>
    </row>
    <row r="70" spans="1:9" ht="18" customHeight="1">
      <c r="A70" s="129"/>
      <c r="B70" s="129"/>
      <c r="C70" s="115">
        <v>73800</v>
      </c>
      <c r="D70" s="114" t="s">
        <v>9</v>
      </c>
      <c r="E70" s="129"/>
      <c r="F70" s="408" t="s">
        <v>401</v>
      </c>
      <c r="G70" s="97"/>
      <c r="H70" s="117" t="s">
        <v>9</v>
      </c>
      <c r="I70" s="114" t="s">
        <v>9</v>
      </c>
    </row>
    <row r="71" spans="1:9" ht="18" customHeight="1">
      <c r="A71" s="129"/>
      <c r="B71" s="129"/>
      <c r="C71" s="115">
        <v>3854</v>
      </c>
      <c r="D71" s="114" t="s">
        <v>9</v>
      </c>
      <c r="E71" s="129"/>
      <c r="F71" s="145" t="s">
        <v>402</v>
      </c>
      <c r="G71" s="97"/>
      <c r="H71" s="117" t="s">
        <v>9</v>
      </c>
      <c r="I71" s="114" t="s">
        <v>9</v>
      </c>
    </row>
    <row r="72" spans="1:9" ht="18" customHeight="1">
      <c r="A72" s="129"/>
      <c r="B72" s="129"/>
      <c r="C72" s="115"/>
      <c r="D72" s="114"/>
      <c r="E72" s="129"/>
      <c r="F72" s="145"/>
      <c r="G72" s="146"/>
      <c r="H72" s="115"/>
      <c r="I72" s="114"/>
    </row>
    <row r="73" spans="1:9" ht="18" customHeight="1">
      <c r="A73" s="129"/>
      <c r="B73" s="124"/>
      <c r="C73" s="147">
        <v>10385817</v>
      </c>
      <c r="D73" s="148">
        <v>56</v>
      </c>
      <c r="E73" s="457" t="s">
        <v>8</v>
      </c>
      <c r="F73" s="457"/>
      <c r="G73" s="457"/>
      <c r="H73" s="147">
        <v>2824228</v>
      </c>
      <c r="I73" s="148">
        <v>59</v>
      </c>
    </row>
    <row r="74" spans="1:9" ht="18" customHeight="1">
      <c r="A74" s="129"/>
      <c r="B74" s="124"/>
      <c r="C74" s="149">
        <v>16240770</v>
      </c>
      <c r="D74" s="148">
        <v>37</v>
      </c>
      <c r="E74" s="457" t="s">
        <v>90</v>
      </c>
      <c r="F74" s="457"/>
      <c r="G74" s="457"/>
      <c r="H74" s="147">
        <v>3860938</v>
      </c>
      <c r="I74" s="148">
        <v>46</v>
      </c>
    </row>
    <row r="75" spans="1:9" ht="18" customHeight="1">
      <c r="A75" s="129"/>
      <c r="B75" s="124"/>
      <c r="C75" s="150">
        <v>10873276</v>
      </c>
      <c r="D75" s="110">
        <v>12</v>
      </c>
      <c r="E75" s="457" t="s">
        <v>91</v>
      </c>
      <c r="F75" s="457"/>
      <c r="G75" s="457"/>
      <c r="H75" s="150">
        <v>12436579</v>
      </c>
      <c r="I75" s="110">
        <v>80</v>
      </c>
    </row>
    <row r="76" spans="1:9" ht="18" customHeight="1">
      <c r="A76" s="129"/>
      <c r="B76" s="124"/>
      <c r="C76" s="150"/>
      <c r="D76" s="110"/>
      <c r="E76" s="457" t="s">
        <v>92</v>
      </c>
      <c r="F76" s="457"/>
      <c r="G76" s="457"/>
      <c r="H76" s="150"/>
      <c r="I76" s="110"/>
    </row>
    <row r="77" spans="1:9" ht="18" customHeight="1">
      <c r="A77" s="129"/>
      <c r="B77" s="124"/>
      <c r="C77" s="150"/>
      <c r="D77" s="110"/>
      <c r="E77" s="457" t="s">
        <v>93</v>
      </c>
      <c r="F77" s="457"/>
      <c r="G77" s="457"/>
      <c r="H77" s="150"/>
      <c r="I77" s="110"/>
    </row>
    <row r="78" spans="1:9" ht="18" customHeight="1" thickBot="1">
      <c r="A78" s="95"/>
      <c r="B78" s="95"/>
      <c r="C78" s="122">
        <v>29712517</v>
      </c>
      <c r="D78" s="152">
        <v>84</v>
      </c>
      <c r="E78" s="457" t="s">
        <v>94</v>
      </c>
      <c r="F78" s="457"/>
      <c r="G78" s="457"/>
      <c r="H78" s="122">
        <v>29712517</v>
      </c>
      <c r="I78" s="152">
        <v>84</v>
      </c>
    </row>
    <row r="79" spans="1:9" ht="18" customHeight="1" thickTop="1">
      <c r="A79" s="95"/>
      <c r="B79" s="95"/>
      <c r="C79" s="105"/>
      <c r="D79" s="153"/>
      <c r="E79" s="40"/>
      <c r="F79" s="40"/>
      <c r="G79" s="40"/>
      <c r="H79" s="105"/>
      <c r="I79" s="153"/>
    </row>
    <row r="80" spans="1:9" ht="18" customHeight="1">
      <c r="A80" s="95"/>
      <c r="B80" s="95"/>
      <c r="C80" s="105"/>
      <c r="D80" s="137"/>
      <c r="E80" s="40"/>
      <c r="F80" s="40"/>
      <c r="G80" s="40"/>
      <c r="H80" s="105"/>
      <c r="I80" s="137"/>
    </row>
    <row r="81" spans="1:9" ht="18" customHeight="1">
      <c r="A81" s="458" t="s">
        <v>340</v>
      </c>
      <c r="B81" s="458"/>
      <c r="C81" s="458"/>
      <c r="D81" s="458"/>
      <c r="E81" s="458"/>
      <c r="F81" s="458"/>
      <c r="G81" s="458"/>
      <c r="H81" s="458"/>
      <c r="I81" s="458"/>
    </row>
    <row r="82" spans="1:9" ht="18" customHeight="1">
      <c r="A82" s="451" t="s">
        <v>333</v>
      </c>
      <c r="B82" s="451"/>
      <c r="C82" s="451"/>
      <c r="D82" s="451"/>
      <c r="E82" s="451"/>
      <c r="F82" s="451"/>
      <c r="G82" s="451"/>
      <c r="H82" s="451"/>
      <c r="I82" s="451"/>
    </row>
    <row r="83" spans="1:9" ht="18" customHeight="1">
      <c r="A83" s="451" t="s">
        <v>396</v>
      </c>
      <c r="B83" s="451"/>
      <c r="C83" s="451"/>
      <c r="D83" s="451"/>
      <c r="E83" s="451"/>
      <c r="F83" s="451"/>
      <c r="G83" s="451"/>
      <c r="H83" s="451"/>
      <c r="I83" s="451"/>
    </row>
    <row r="84" spans="1:9" ht="18" customHeight="1">
      <c r="A84" s="154"/>
      <c r="B84" s="154"/>
      <c r="C84" s="154"/>
      <c r="D84" s="154"/>
      <c r="E84" s="154"/>
      <c r="F84" s="154"/>
      <c r="G84" s="154"/>
      <c r="H84" s="154"/>
      <c r="I84" s="154"/>
    </row>
    <row r="85" spans="1:9" ht="18" customHeight="1">
      <c r="A85" s="95"/>
      <c r="B85" s="95"/>
      <c r="C85" s="95"/>
      <c r="D85" s="95"/>
      <c r="E85" s="95"/>
      <c r="F85" s="95"/>
      <c r="G85" s="155"/>
      <c r="H85" s="95"/>
      <c r="I85" s="95"/>
    </row>
    <row r="86" spans="1:9" ht="18" customHeight="1">
      <c r="A86" s="95"/>
      <c r="B86" s="95"/>
      <c r="C86" s="95"/>
      <c r="D86" s="95"/>
      <c r="E86" s="95"/>
      <c r="F86" s="95"/>
      <c r="G86" s="155"/>
      <c r="H86" s="95"/>
      <c r="I86" s="95"/>
    </row>
    <row r="87" spans="1:9" ht="18" customHeight="1">
      <c r="A87" s="95"/>
      <c r="B87" s="95"/>
      <c r="C87" s="95"/>
      <c r="D87" s="95"/>
      <c r="E87" s="95"/>
      <c r="F87" s="95"/>
      <c r="G87" s="155"/>
      <c r="H87" s="95"/>
      <c r="I87" s="95"/>
    </row>
    <row r="88" spans="1:9" ht="18" customHeight="1">
      <c r="A88" s="95"/>
      <c r="B88" s="95"/>
      <c r="C88" s="95"/>
      <c r="D88" s="95"/>
      <c r="E88" s="95"/>
      <c r="F88" s="95"/>
      <c r="G88" s="155"/>
      <c r="H88" s="95"/>
      <c r="I88" s="95"/>
    </row>
    <row r="89" spans="1:9" ht="18" customHeight="1">
      <c r="A89" s="95"/>
      <c r="B89" s="95"/>
      <c r="C89" s="95"/>
      <c r="D89" s="95"/>
      <c r="E89" s="95"/>
      <c r="F89" s="95"/>
      <c r="G89" s="155"/>
      <c r="H89" s="95"/>
      <c r="I89" s="95"/>
    </row>
    <row r="90" spans="1:9" ht="18" customHeight="1">
      <c r="A90" s="95"/>
      <c r="B90" s="95"/>
      <c r="C90" s="95"/>
      <c r="D90" s="95"/>
      <c r="E90" s="95"/>
      <c r="F90" s="95"/>
      <c r="G90" s="155"/>
      <c r="H90" s="95"/>
      <c r="I90" s="95"/>
    </row>
    <row r="91" spans="1:9" ht="18" customHeight="1">
      <c r="A91" s="95"/>
      <c r="B91" s="95"/>
      <c r="C91" s="95"/>
      <c r="D91" s="95"/>
      <c r="E91" s="95"/>
      <c r="F91" s="95"/>
      <c r="G91" s="155"/>
      <c r="H91" s="95"/>
      <c r="I91" s="95"/>
    </row>
    <row r="92" spans="1:9" ht="18" customHeight="1">
      <c r="A92" s="95"/>
      <c r="B92" s="95"/>
      <c r="C92" s="95"/>
      <c r="D92" s="95"/>
      <c r="E92" s="95"/>
      <c r="F92" s="95"/>
      <c r="G92" s="155"/>
      <c r="H92" s="95"/>
      <c r="I92" s="95"/>
    </row>
    <row r="93" spans="1:9" ht="18" customHeight="1">
      <c r="A93" s="95"/>
      <c r="B93" s="95"/>
      <c r="C93" s="95"/>
      <c r="D93" s="95"/>
      <c r="E93" s="95"/>
      <c r="F93" s="95"/>
      <c r="G93" s="155"/>
      <c r="H93" s="95"/>
      <c r="I93" s="95"/>
    </row>
    <row r="94" spans="1:9" ht="18" customHeight="1">
      <c r="A94" s="95"/>
      <c r="B94" s="95"/>
      <c r="C94" s="95"/>
      <c r="D94" s="95"/>
      <c r="E94" s="95"/>
      <c r="F94" s="95"/>
      <c r="G94" s="155"/>
      <c r="H94" s="95"/>
      <c r="I94" s="95"/>
    </row>
    <row r="95" spans="1:9" ht="18" customHeight="1">
      <c r="A95" s="95"/>
      <c r="B95" s="95"/>
      <c r="C95" s="95"/>
      <c r="D95" s="95"/>
      <c r="E95" s="95"/>
      <c r="F95" s="95"/>
      <c r="G95" s="155"/>
      <c r="H95" s="95"/>
      <c r="I95" s="95"/>
    </row>
    <row r="96" spans="1:9" ht="18" customHeight="1">
      <c r="A96" s="95"/>
      <c r="B96" s="95"/>
      <c r="C96" s="95"/>
      <c r="D96" s="95"/>
      <c r="E96" s="95"/>
      <c r="F96" s="95"/>
      <c r="G96" s="155"/>
      <c r="H96" s="95"/>
      <c r="I96" s="95"/>
    </row>
    <row r="97" spans="1:9" ht="18" customHeight="1">
      <c r="A97" s="95"/>
      <c r="B97" s="95"/>
      <c r="C97" s="95"/>
      <c r="D97" s="95"/>
      <c r="E97" s="95"/>
      <c r="F97" s="95"/>
      <c r="G97" s="155"/>
      <c r="H97" s="95"/>
      <c r="I97" s="95"/>
    </row>
    <row r="98" spans="1:9" ht="18" customHeight="1">
      <c r="A98" s="95"/>
      <c r="B98" s="95"/>
      <c r="C98" s="95"/>
      <c r="D98" s="95"/>
      <c r="E98" s="95"/>
      <c r="F98" s="95"/>
      <c r="G98" s="155"/>
      <c r="H98" s="95"/>
      <c r="I98" s="95"/>
    </row>
    <row r="99" spans="1:9" ht="18" customHeight="1">
      <c r="A99" s="95"/>
      <c r="B99" s="95"/>
      <c r="C99" s="95"/>
      <c r="D99" s="95"/>
      <c r="E99" s="95"/>
      <c r="F99" s="95"/>
      <c r="G99" s="155"/>
      <c r="H99" s="95"/>
      <c r="I99" s="95"/>
    </row>
    <row r="100" spans="1:9" ht="18" customHeight="1">
      <c r="A100" s="95"/>
      <c r="B100" s="95"/>
      <c r="C100" s="95"/>
      <c r="D100" s="95"/>
      <c r="E100" s="95"/>
      <c r="F100" s="95"/>
      <c r="G100" s="155"/>
      <c r="H100" s="95"/>
      <c r="I100" s="95"/>
    </row>
    <row r="101" spans="1:9" ht="18" customHeight="1">
      <c r="A101" s="95"/>
      <c r="B101" s="95"/>
      <c r="C101" s="95"/>
      <c r="D101" s="95"/>
      <c r="E101" s="95"/>
      <c r="F101" s="95"/>
      <c r="G101" s="155"/>
      <c r="H101" s="95"/>
      <c r="I101" s="95"/>
    </row>
    <row r="102" spans="1:9" ht="18" customHeight="1">
      <c r="A102" s="95"/>
      <c r="B102" s="95"/>
      <c r="C102" s="95"/>
      <c r="D102" s="95"/>
      <c r="E102" s="95"/>
      <c r="F102" s="95"/>
      <c r="G102" s="155"/>
      <c r="H102" s="95"/>
      <c r="I102" s="95"/>
    </row>
    <row r="103" spans="1:9" ht="18" customHeight="1">
      <c r="A103" s="95"/>
      <c r="B103" s="95"/>
      <c r="C103" s="95"/>
      <c r="D103" s="95"/>
      <c r="E103" s="95"/>
      <c r="F103" s="95"/>
      <c r="G103" s="155"/>
      <c r="H103" s="95"/>
      <c r="I103" s="95"/>
    </row>
    <row r="104" spans="1:9" ht="18" customHeight="1">
      <c r="A104" s="95"/>
      <c r="B104" s="95"/>
      <c r="C104" s="95"/>
      <c r="D104" s="95"/>
      <c r="E104" s="95"/>
      <c r="F104" s="95"/>
      <c r="G104" s="155"/>
      <c r="H104" s="95"/>
      <c r="I104" s="95"/>
    </row>
    <row r="105" spans="1:9" ht="18" customHeight="1">
      <c r="A105" s="95"/>
      <c r="B105" s="95"/>
      <c r="C105" s="95"/>
      <c r="D105" s="95"/>
      <c r="E105" s="95"/>
      <c r="F105" s="95"/>
      <c r="G105" s="155"/>
      <c r="H105" s="95"/>
      <c r="I105" s="95"/>
    </row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</sheetData>
  <sheetProtection/>
  <mergeCells count="35">
    <mergeCell ref="H7:I7"/>
    <mergeCell ref="A7:D7"/>
    <mergeCell ref="E7:F7"/>
    <mergeCell ref="A8:B8"/>
    <mergeCell ref="C8:D8"/>
    <mergeCell ref="E8:F8"/>
    <mergeCell ref="A1:I1"/>
    <mergeCell ref="A2:I2"/>
    <mergeCell ref="A4:I4"/>
    <mergeCell ref="A5:I5"/>
    <mergeCell ref="A9:B9"/>
    <mergeCell ref="C9:D9"/>
    <mergeCell ref="E9:F9"/>
    <mergeCell ref="H8:I8"/>
    <mergeCell ref="H9:I9"/>
    <mergeCell ref="E11:F11"/>
    <mergeCell ref="E43:F43"/>
    <mergeCell ref="A45:B45"/>
    <mergeCell ref="C45:D45"/>
    <mergeCell ref="E45:F45"/>
    <mergeCell ref="H45:I45"/>
    <mergeCell ref="A44:B44"/>
    <mergeCell ref="C44:D44"/>
    <mergeCell ref="E44:F44"/>
    <mergeCell ref="H44:I44"/>
    <mergeCell ref="E74:G74"/>
    <mergeCell ref="E75:G75"/>
    <mergeCell ref="A82:I82"/>
    <mergeCell ref="E46:F46"/>
    <mergeCell ref="E73:G73"/>
    <mergeCell ref="A83:I83"/>
    <mergeCell ref="E76:G76"/>
    <mergeCell ref="E77:G77"/>
    <mergeCell ref="E78:G78"/>
    <mergeCell ref="A81:I81"/>
  </mergeCells>
  <printOptions/>
  <pageMargins left="0.25" right="0.26" top="0.38" bottom="0.42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2" width="9.140625" style="74" customWidth="1"/>
    <col min="3" max="3" width="20.421875" style="74" customWidth="1"/>
    <col min="4" max="4" width="14.8515625" style="74" customWidth="1"/>
    <col min="5" max="5" width="12.8515625" style="74" customWidth="1"/>
    <col min="6" max="6" width="12.7109375" style="74" customWidth="1"/>
    <col min="7" max="7" width="13.8515625" style="74" customWidth="1"/>
    <col min="8" max="16384" width="9.140625" style="74" customWidth="1"/>
  </cols>
  <sheetData>
    <row r="1" spans="1:7" ht="23.25">
      <c r="A1" s="472" t="s">
        <v>0</v>
      </c>
      <c r="B1" s="472"/>
      <c r="C1" s="472"/>
      <c r="D1" s="472"/>
      <c r="E1" s="472"/>
      <c r="F1" s="472"/>
      <c r="G1" s="472"/>
    </row>
    <row r="2" spans="1:7" ht="23.25">
      <c r="A2" s="472" t="s">
        <v>369</v>
      </c>
      <c r="B2" s="472"/>
      <c r="C2" s="472"/>
      <c r="D2" s="472"/>
      <c r="E2" s="472"/>
      <c r="F2" s="472"/>
      <c r="G2" s="472"/>
    </row>
    <row r="3" spans="1:7" ht="23.25">
      <c r="A3" s="473" t="s">
        <v>416</v>
      </c>
      <c r="B3" s="473"/>
      <c r="C3" s="473"/>
      <c r="D3" s="473"/>
      <c r="E3" s="473"/>
      <c r="F3" s="473"/>
      <c r="G3" s="473"/>
    </row>
    <row r="5" spans="1:7" ht="23.25">
      <c r="A5" s="156"/>
      <c r="B5" s="157" t="s">
        <v>370</v>
      </c>
      <c r="C5" s="158"/>
      <c r="D5" s="159" t="s">
        <v>47</v>
      </c>
      <c r="E5" s="160" t="s">
        <v>95</v>
      </c>
      <c r="F5" s="160" t="s">
        <v>96</v>
      </c>
      <c r="G5" s="161" t="s">
        <v>97</v>
      </c>
    </row>
    <row r="6" spans="1:7" ht="21">
      <c r="A6" s="162" t="s">
        <v>98</v>
      </c>
      <c r="B6" s="163"/>
      <c r="C6" s="164"/>
      <c r="D6" s="166">
        <v>610.35</v>
      </c>
      <c r="E6" s="165">
        <v>2521.98</v>
      </c>
      <c r="F6" s="165">
        <v>610.35</v>
      </c>
      <c r="G6" s="166">
        <f>D6+E6-F6</f>
        <v>2521.98</v>
      </c>
    </row>
    <row r="7" spans="1:7" ht="21">
      <c r="A7" s="167" t="s">
        <v>99</v>
      </c>
      <c r="B7" s="168"/>
      <c r="C7" s="169"/>
      <c r="D7" s="170">
        <v>242741</v>
      </c>
      <c r="E7" s="171" t="s">
        <v>9</v>
      </c>
      <c r="F7" s="171" t="s">
        <v>9</v>
      </c>
      <c r="G7" s="170">
        <f>SUM(D7:F7)</f>
        <v>242741</v>
      </c>
    </row>
    <row r="8" spans="1:7" ht="21">
      <c r="A8" s="167" t="s">
        <v>371</v>
      </c>
      <c r="B8" s="168"/>
      <c r="C8" s="169"/>
      <c r="D8" s="170">
        <v>827.59</v>
      </c>
      <c r="E8" s="172">
        <v>95.44</v>
      </c>
      <c r="F8" s="173" t="s">
        <v>9</v>
      </c>
      <c r="G8" s="170">
        <f>SUM(D8:F8)</f>
        <v>923.03</v>
      </c>
    </row>
    <row r="9" spans="1:7" ht="21">
      <c r="A9" s="167" t="s">
        <v>372</v>
      </c>
      <c r="B9" s="168"/>
      <c r="C9" s="169"/>
      <c r="D9" s="170">
        <v>993.09</v>
      </c>
      <c r="E9" s="171">
        <v>114.5</v>
      </c>
      <c r="F9" s="173" t="s">
        <v>9</v>
      </c>
      <c r="G9" s="170">
        <f>SUM(D9:F9)</f>
        <v>1107.5900000000001</v>
      </c>
    </row>
    <row r="10" spans="1:7" ht="21.75" thickBot="1">
      <c r="A10" s="453" t="s">
        <v>35</v>
      </c>
      <c r="B10" s="453"/>
      <c r="C10" s="453"/>
      <c r="D10" s="176">
        <f>SUM(D6:D9)</f>
        <v>245172.03</v>
      </c>
      <c r="E10" s="174">
        <f>SUM(E6:E9)</f>
        <v>2731.92</v>
      </c>
      <c r="F10" s="175">
        <f>SUM(F6:F9)</f>
        <v>610.35</v>
      </c>
      <c r="G10" s="176">
        <f>SUM(G6:G9)</f>
        <v>247293.6</v>
      </c>
    </row>
    <row r="11" ht="14.25" thickTop="1"/>
  </sheetData>
  <sheetProtection/>
  <mergeCells count="4">
    <mergeCell ref="A1:G1"/>
    <mergeCell ref="A2:G2"/>
    <mergeCell ref="A3:G3"/>
    <mergeCell ref="A10:C10"/>
  </mergeCells>
  <printOptions/>
  <pageMargins left="0.66" right="0.19" top="0.61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5.421875" style="5" customWidth="1"/>
    <col min="2" max="2" width="10.28125" style="5" customWidth="1"/>
    <col min="3" max="3" width="3.57421875" style="5" customWidth="1"/>
    <col min="4" max="4" width="14.57421875" style="5" customWidth="1"/>
    <col min="5" max="5" width="6.421875" style="5" customWidth="1"/>
    <col min="6" max="6" width="15.8515625" style="5" customWidth="1"/>
    <col min="7" max="7" width="4.7109375" style="5" customWidth="1"/>
    <col min="8" max="8" width="7.28125" style="5" customWidth="1"/>
    <col min="9" max="9" width="18.00390625" style="5" customWidth="1"/>
    <col min="10" max="10" width="9.00390625" style="5" customWidth="1"/>
    <col min="11" max="11" width="9.140625" style="5" customWidth="1"/>
    <col min="12" max="12" width="17.421875" style="6" customWidth="1"/>
    <col min="13" max="16384" width="9.140625" style="5" customWidth="1"/>
  </cols>
  <sheetData>
    <row r="2" spans="1:9" ht="23.25">
      <c r="A2" s="1" t="s">
        <v>0</v>
      </c>
      <c r="B2" s="1"/>
      <c r="C2" s="1"/>
      <c r="D2" s="2"/>
      <c r="E2" s="2"/>
      <c r="F2" s="3"/>
      <c r="G2" s="2"/>
      <c r="H2" s="4"/>
      <c r="I2" s="2"/>
    </row>
    <row r="3" spans="1:10" ht="23.25">
      <c r="A3" s="2"/>
      <c r="B3" s="2"/>
      <c r="C3" s="2"/>
      <c r="D3" s="2"/>
      <c r="E3" s="2"/>
      <c r="F3" s="474" t="s">
        <v>219</v>
      </c>
      <c r="G3" s="474"/>
      <c r="H3" s="474"/>
      <c r="I3" s="474"/>
      <c r="J3" s="474"/>
    </row>
    <row r="4" spans="1:9" ht="23.25">
      <c r="A4" s="1" t="s">
        <v>220</v>
      </c>
      <c r="B4" s="1"/>
      <c r="C4" s="1"/>
      <c r="D4" s="2"/>
      <c r="E4" s="2"/>
      <c r="F4" s="3"/>
      <c r="G4" s="2"/>
      <c r="H4" s="4"/>
      <c r="I4" s="2"/>
    </row>
    <row r="5" spans="1:10" ht="24" thickBot="1">
      <c r="A5" s="7"/>
      <c r="B5" s="7"/>
      <c r="C5" s="7"/>
      <c r="D5" s="7"/>
      <c r="E5" s="7"/>
      <c r="F5" s="475" t="s">
        <v>221</v>
      </c>
      <c r="G5" s="475"/>
      <c r="H5" s="475"/>
      <c r="I5" s="475"/>
      <c r="J5" s="475"/>
    </row>
    <row r="6" spans="1:10" ht="21">
      <c r="A6" s="8" t="s">
        <v>413</v>
      </c>
      <c r="B6" s="8"/>
      <c r="C6" s="8"/>
      <c r="D6" s="8"/>
      <c r="E6" s="8"/>
      <c r="F6" s="8"/>
      <c r="G6" s="8"/>
      <c r="H6" s="9"/>
      <c r="I6" s="387">
        <v>27446438.48</v>
      </c>
      <c r="J6" s="10" t="s">
        <v>32</v>
      </c>
    </row>
    <row r="7" spans="1:10" ht="21">
      <c r="A7" s="11" t="s">
        <v>222</v>
      </c>
      <c r="B7" s="8" t="s">
        <v>223</v>
      </c>
      <c r="C7" s="8"/>
      <c r="D7" s="8"/>
      <c r="E7" s="8"/>
      <c r="F7" s="8"/>
      <c r="G7" s="8"/>
      <c r="H7" s="12"/>
      <c r="I7" s="8"/>
      <c r="J7" s="13"/>
    </row>
    <row r="8" spans="1:10" ht="21">
      <c r="A8" s="8"/>
      <c r="B8" s="14" t="s">
        <v>224</v>
      </c>
      <c r="C8" s="8"/>
      <c r="D8" s="14" t="s">
        <v>225</v>
      </c>
      <c r="E8" s="8"/>
      <c r="F8" s="14" t="s">
        <v>226</v>
      </c>
      <c r="G8" s="8"/>
      <c r="H8" s="12"/>
      <c r="I8" s="8"/>
      <c r="J8" s="13"/>
    </row>
    <row r="9" spans="1:13" ht="21">
      <c r="A9" s="8"/>
      <c r="B9" s="14"/>
      <c r="C9" s="8"/>
      <c r="D9" s="14"/>
      <c r="E9" s="8"/>
      <c r="F9" s="14"/>
      <c r="G9" s="8"/>
      <c r="H9" s="12"/>
      <c r="I9" s="18"/>
      <c r="J9" s="25"/>
      <c r="M9" s="15"/>
    </row>
    <row r="10" spans="1:10" ht="21">
      <c r="A10" s="8"/>
      <c r="B10" s="8"/>
      <c r="C10" s="8"/>
      <c r="D10" s="8"/>
      <c r="E10" s="8"/>
      <c r="F10" s="16"/>
      <c r="G10" s="8"/>
      <c r="H10" s="12"/>
      <c r="I10" s="38" t="s">
        <v>9</v>
      </c>
      <c r="J10" s="25" t="s">
        <v>32</v>
      </c>
    </row>
    <row r="11" spans="1:10" ht="21">
      <c r="A11" s="11" t="s">
        <v>227</v>
      </c>
      <c r="B11" s="8" t="s">
        <v>228</v>
      </c>
      <c r="C11" s="8"/>
      <c r="D11" s="8"/>
      <c r="E11" s="8"/>
      <c r="F11" s="8"/>
      <c r="G11" s="8"/>
      <c r="H11" s="12"/>
      <c r="I11" s="8"/>
      <c r="J11" s="13"/>
    </row>
    <row r="12" spans="1:13" ht="21">
      <c r="A12" s="8"/>
      <c r="B12" s="17" t="s">
        <v>229</v>
      </c>
      <c r="C12" s="18"/>
      <c r="D12" s="17" t="s">
        <v>230</v>
      </c>
      <c r="E12" s="18"/>
      <c r="F12" s="19" t="s">
        <v>226</v>
      </c>
      <c r="G12" s="8"/>
      <c r="H12" s="12"/>
      <c r="I12" s="8"/>
      <c r="J12" s="13"/>
      <c r="M12" s="20"/>
    </row>
    <row r="13" spans="2:10" ht="21">
      <c r="B13" s="476" t="s">
        <v>418</v>
      </c>
      <c r="C13" s="476"/>
      <c r="D13" s="21" t="s">
        <v>403</v>
      </c>
      <c r="F13" s="16">
        <v>2000</v>
      </c>
      <c r="G13" s="8"/>
      <c r="H13" s="22"/>
      <c r="I13" s="23"/>
      <c r="J13" s="24"/>
    </row>
    <row r="14" spans="2:10" ht="21">
      <c r="B14" s="37" t="s">
        <v>417</v>
      </c>
      <c r="C14" s="37"/>
      <c r="D14" s="21" t="s">
        <v>421</v>
      </c>
      <c r="F14" s="16">
        <v>3000</v>
      </c>
      <c r="G14" s="8"/>
      <c r="H14" s="22"/>
      <c r="I14" s="23"/>
      <c r="J14" s="24"/>
    </row>
    <row r="15" spans="2:10" ht="21">
      <c r="B15" s="37" t="s">
        <v>419</v>
      </c>
      <c r="C15" s="37"/>
      <c r="D15" s="21" t="s">
        <v>422</v>
      </c>
      <c r="F15" s="16">
        <v>10791</v>
      </c>
      <c r="G15" s="8"/>
      <c r="H15" s="22"/>
      <c r="I15" s="23"/>
      <c r="J15" s="24"/>
    </row>
    <row r="16" spans="2:10" ht="21">
      <c r="B16" s="37"/>
      <c r="C16" s="37"/>
      <c r="D16" s="21" t="s">
        <v>420</v>
      </c>
      <c r="F16" s="16">
        <v>2300</v>
      </c>
      <c r="G16" s="8"/>
      <c r="H16" s="22"/>
      <c r="I16" s="23">
        <f>F13+F14+F15+F16</f>
        <v>18091</v>
      </c>
      <c r="J16" s="25" t="s">
        <v>32</v>
      </c>
    </row>
    <row r="17" spans="2:10" ht="21">
      <c r="B17" s="476"/>
      <c r="C17" s="476"/>
      <c r="D17" s="21"/>
      <c r="F17" s="16"/>
      <c r="G17" s="8"/>
      <c r="H17" s="22"/>
      <c r="I17" s="23"/>
      <c r="J17" s="25"/>
    </row>
    <row r="18" spans="2:10" ht="21">
      <c r="B18" s="37"/>
      <c r="C18" s="37"/>
      <c r="D18" s="21"/>
      <c r="F18" s="16"/>
      <c r="G18" s="8"/>
      <c r="H18" s="22"/>
      <c r="I18" s="23"/>
      <c r="J18" s="25"/>
    </row>
    <row r="19" spans="2:10" ht="21">
      <c r="B19" s="476"/>
      <c r="C19" s="476"/>
      <c r="D19" s="21"/>
      <c r="F19" s="16"/>
      <c r="G19" s="8"/>
      <c r="H19" s="22"/>
      <c r="I19" s="23"/>
      <c r="J19" s="25"/>
    </row>
    <row r="20" spans="2:10" ht="21">
      <c r="B20" s="26"/>
      <c r="D20" s="21"/>
      <c r="F20" s="16"/>
      <c r="G20" s="8"/>
      <c r="H20" s="22"/>
      <c r="I20" s="23"/>
      <c r="J20" s="24"/>
    </row>
    <row r="21" spans="1:10" ht="21">
      <c r="A21" s="11" t="s">
        <v>227</v>
      </c>
      <c r="B21" s="8" t="s">
        <v>231</v>
      </c>
      <c r="C21" s="8"/>
      <c r="D21" s="8"/>
      <c r="E21" s="8"/>
      <c r="F21" s="8"/>
      <c r="G21" s="8"/>
      <c r="H21" s="12"/>
      <c r="I21" s="18" t="s">
        <v>9</v>
      </c>
      <c r="J21" s="25" t="s">
        <v>32</v>
      </c>
    </row>
    <row r="22" spans="1:11" ht="21">
      <c r="A22" s="11"/>
      <c r="B22" s="8"/>
      <c r="C22" s="8"/>
      <c r="D22" s="8"/>
      <c r="E22" s="8"/>
      <c r="F22" s="8"/>
      <c r="G22" s="8"/>
      <c r="H22" s="12"/>
      <c r="I22" s="8"/>
      <c r="J22" s="24"/>
      <c r="K22" s="13"/>
    </row>
    <row r="23" spans="1:11" ht="21">
      <c r="A23" s="11"/>
      <c r="B23" s="8"/>
      <c r="C23" s="8"/>
      <c r="D23" s="8"/>
      <c r="E23" s="8"/>
      <c r="F23" s="8"/>
      <c r="G23" s="8"/>
      <c r="H23" s="12"/>
      <c r="I23" s="8"/>
      <c r="J23" s="24"/>
      <c r="K23" s="13"/>
    </row>
    <row r="24" spans="1:11" ht="21">
      <c r="A24" s="13"/>
      <c r="B24" s="24"/>
      <c r="C24" s="13"/>
      <c r="D24" s="24"/>
      <c r="E24" s="13"/>
      <c r="F24" s="13"/>
      <c r="G24" s="24"/>
      <c r="H24" s="12"/>
      <c r="I24" s="23"/>
      <c r="J24" s="24"/>
      <c r="K24" s="13"/>
    </row>
    <row r="25" spans="1:10" ht="21">
      <c r="A25" s="11" t="s">
        <v>232</v>
      </c>
      <c r="B25" s="8" t="s">
        <v>233</v>
      </c>
      <c r="C25" s="8"/>
      <c r="D25" s="8"/>
      <c r="E25" s="8"/>
      <c r="F25" s="8"/>
      <c r="G25" s="8"/>
      <c r="H25" s="12"/>
      <c r="I25" s="18"/>
      <c r="J25" s="25"/>
    </row>
    <row r="26" spans="1:10" ht="21">
      <c r="A26" s="8" t="s">
        <v>234</v>
      </c>
      <c r="B26" s="8"/>
      <c r="C26" s="8"/>
      <c r="D26" s="8"/>
      <c r="E26" s="8"/>
      <c r="F26" s="8"/>
      <c r="G26" s="8"/>
      <c r="H26" s="12"/>
      <c r="I26" s="39"/>
      <c r="J26" s="25"/>
    </row>
    <row r="27" spans="1:10" ht="21">
      <c r="A27" s="14"/>
      <c r="B27" s="8"/>
      <c r="C27" s="8"/>
      <c r="D27" s="8"/>
      <c r="E27" s="8"/>
      <c r="F27" s="8"/>
      <c r="G27" s="8"/>
      <c r="H27" s="12"/>
      <c r="I27" s="39" t="s">
        <v>9</v>
      </c>
      <c r="J27" s="25" t="s">
        <v>32</v>
      </c>
    </row>
    <row r="28" spans="1:10" ht="21">
      <c r="A28" s="8"/>
      <c r="B28" s="8"/>
      <c r="C28" s="8"/>
      <c r="D28" s="8"/>
      <c r="E28" s="8"/>
      <c r="F28" s="8"/>
      <c r="G28" s="8"/>
      <c r="H28" s="12"/>
      <c r="I28" s="23"/>
      <c r="J28" s="24"/>
    </row>
    <row r="29" spans="1:10" ht="21">
      <c r="A29" s="8"/>
      <c r="B29" s="8"/>
      <c r="C29" s="8"/>
      <c r="D29" s="8"/>
      <c r="E29" s="8"/>
      <c r="F29" s="8"/>
      <c r="G29" s="8"/>
      <c r="H29" s="12"/>
      <c r="I29" s="8"/>
      <c r="J29" s="24"/>
    </row>
    <row r="30" spans="1:10" ht="21.75" thickBot="1">
      <c r="A30" s="27" t="s">
        <v>414</v>
      </c>
      <c r="B30" s="27"/>
      <c r="C30" s="27"/>
      <c r="D30" s="27"/>
      <c r="E30" s="27"/>
      <c r="F30" s="27"/>
      <c r="G30" s="27"/>
      <c r="H30" s="28"/>
      <c r="I30" s="29">
        <f>I6-I16</f>
        <v>27428347.48</v>
      </c>
      <c r="J30" s="30" t="s">
        <v>32</v>
      </c>
    </row>
    <row r="31" spans="1:10" ht="21">
      <c r="A31" s="11" t="s">
        <v>235</v>
      </c>
      <c r="B31" s="8"/>
      <c r="C31" s="8"/>
      <c r="D31" s="8"/>
      <c r="E31" s="8"/>
      <c r="F31" s="31" t="s">
        <v>236</v>
      </c>
      <c r="G31" s="8"/>
      <c r="H31" s="8"/>
      <c r="I31" s="8"/>
      <c r="J31" s="24"/>
    </row>
    <row r="32" spans="1:10" ht="21">
      <c r="A32" s="11"/>
      <c r="B32" s="8"/>
      <c r="C32" s="8"/>
      <c r="D32" s="8"/>
      <c r="E32" s="8"/>
      <c r="F32" s="32"/>
      <c r="G32" s="8"/>
      <c r="H32" s="8"/>
      <c r="I32" s="8"/>
      <c r="J32" s="24"/>
    </row>
    <row r="33" spans="1:10" ht="21">
      <c r="A33" s="8" t="s">
        <v>237</v>
      </c>
      <c r="B33" s="8"/>
      <c r="C33" s="8"/>
      <c r="D33" s="8"/>
      <c r="E33" s="8"/>
      <c r="F33" s="12" t="s">
        <v>238</v>
      </c>
      <c r="G33" s="8"/>
      <c r="H33" s="8"/>
      <c r="I33" s="8"/>
      <c r="J33" s="24"/>
    </row>
    <row r="34" spans="1:10" ht="21">
      <c r="A34" s="33" t="s">
        <v>239</v>
      </c>
      <c r="B34" s="8"/>
      <c r="C34" s="8"/>
      <c r="D34" s="8"/>
      <c r="E34" s="8"/>
      <c r="F34" s="34" t="s">
        <v>240</v>
      </c>
      <c r="G34" s="8"/>
      <c r="H34" s="8"/>
      <c r="I34" s="8"/>
      <c r="J34" s="24"/>
    </row>
    <row r="35" spans="1:10" ht="21">
      <c r="A35" s="24" t="s">
        <v>241</v>
      </c>
      <c r="B35" s="8"/>
      <c r="C35" s="8"/>
      <c r="D35" s="8"/>
      <c r="E35" s="8"/>
      <c r="F35" s="12" t="s">
        <v>242</v>
      </c>
      <c r="G35" s="8"/>
      <c r="H35" s="8"/>
      <c r="I35" s="8"/>
      <c r="J35" s="24"/>
    </row>
    <row r="36" spans="1:10" ht="21.75" thickBot="1">
      <c r="A36" s="27"/>
      <c r="B36" s="27"/>
      <c r="C36" s="27"/>
      <c r="D36" s="27"/>
      <c r="E36" s="35"/>
      <c r="F36" s="477"/>
      <c r="G36" s="477"/>
      <c r="H36" s="477"/>
      <c r="I36" s="477"/>
      <c r="J36" s="36"/>
    </row>
  </sheetData>
  <sheetProtection/>
  <mergeCells count="6">
    <mergeCell ref="F3:J3"/>
    <mergeCell ref="F5:J5"/>
    <mergeCell ref="B19:C19"/>
    <mergeCell ref="F36:I36"/>
    <mergeCell ref="B17:C17"/>
    <mergeCell ref="B13:C13"/>
  </mergeCells>
  <printOptions/>
  <pageMargins left="0.38" right="0.26" top="0.75" bottom="0.54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6"/>
  <sheetViews>
    <sheetView zoomScalePageLayoutView="0" workbookViewId="0" topLeftCell="A136">
      <selection activeCell="F142" sqref="F142"/>
    </sheetView>
  </sheetViews>
  <sheetFormatPr defaultColWidth="9.140625" defaultRowHeight="12.75"/>
  <cols>
    <col min="1" max="1" width="5.140625" style="74" customWidth="1"/>
    <col min="2" max="2" width="53.8515625" style="74" customWidth="1"/>
    <col min="3" max="3" width="9.28125" style="74" customWidth="1"/>
    <col min="4" max="4" width="11.8515625" style="74" customWidth="1"/>
    <col min="5" max="5" width="3.140625" style="74" customWidth="1"/>
    <col min="6" max="6" width="13.421875" style="74" customWidth="1"/>
    <col min="7" max="7" width="4.00390625" style="74" customWidth="1"/>
    <col min="8" max="8" width="9.140625" style="74" customWidth="1"/>
    <col min="9" max="9" width="24.421875" style="177" customWidth="1"/>
    <col min="10" max="10" width="12.8515625" style="74" customWidth="1"/>
    <col min="11" max="16384" width="9.140625" style="74" customWidth="1"/>
  </cols>
  <sheetData>
    <row r="1" spans="1:7" ht="23.25">
      <c r="A1" s="472" t="s">
        <v>0</v>
      </c>
      <c r="B1" s="472"/>
      <c r="C1" s="472"/>
      <c r="D1" s="472"/>
      <c r="E1" s="472"/>
      <c r="F1" s="472"/>
      <c r="G1" s="472"/>
    </row>
    <row r="2" spans="1:7" ht="23.25">
      <c r="A2" s="472" t="s">
        <v>373</v>
      </c>
      <c r="B2" s="472"/>
      <c r="C2" s="472"/>
      <c r="D2" s="472"/>
      <c r="E2" s="472"/>
      <c r="F2" s="472"/>
      <c r="G2" s="472"/>
    </row>
    <row r="3" spans="1:7" ht="24" thickBot="1">
      <c r="A3" s="472" t="s">
        <v>410</v>
      </c>
      <c r="B3" s="472"/>
      <c r="C3" s="472"/>
      <c r="D3" s="472"/>
      <c r="E3" s="472"/>
      <c r="F3" s="472"/>
      <c r="G3" s="472"/>
    </row>
    <row r="4" spans="1:9" s="8" customFormat="1" ht="24" customHeight="1" thickBot="1">
      <c r="A4" s="178"/>
      <c r="B4" s="179" t="s">
        <v>411</v>
      </c>
      <c r="C4" s="180" t="s">
        <v>100</v>
      </c>
      <c r="D4" s="444" t="s">
        <v>45</v>
      </c>
      <c r="E4" s="444"/>
      <c r="F4" s="444" t="s">
        <v>101</v>
      </c>
      <c r="G4" s="444"/>
      <c r="I4" s="182"/>
    </row>
    <row r="5" spans="1:9" s="8" customFormat="1" ht="24" customHeight="1">
      <c r="A5" s="478" t="s">
        <v>102</v>
      </c>
      <c r="B5" s="478"/>
      <c r="C5" s="183"/>
      <c r="D5" s="184"/>
      <c r="E5" s="185"/>
      <c r="F5" s="186"/>
      <c r="G5" s="187"/>
      <c r="I5" s="182"/>
    </row>
    <row r="6" spans="1:9" s="8" customFormat="1" ht="24" customHeight="1">
      <c r="A6" s="479" t="s">
        <v>103</v>
      </c>
      <c r="B6" s="479"/>
      <c r="C6" s="258">
        <v>411000</v>
      </c>
      <c r="D6" s="186"/>
      <c r="E6" s="186"/>
      <c r="F6" s="186"/>
      <c r="G6" s="187"/>
      <c r="I6" s="182"/>
    </row>
    <row r="7" spans="1:9" s="8" customFormat="1" ht="24" customHeight="1">
      <c r="A7" s="415">
        <v>1</v>
      </c>
      <c r="B7" s="416" t="s">
        <v>104</v>
      </c>
      <c r="C7" s="417">
        <v>411001</v>
      </c>
      <c r="D7" s="418">
        <v>60000</v>
      </c>
      <c r="E7" s="419" t="s">
        <v>9</v>
      </c>
      <c r="F7" s="420">
        <v>76213</v>
      </c>
      <c r="G7" s="421">
        <v>50</v>
      </c>
      <c r="I7" s="182"/>
    </row>
    <row r="8" spans="1:9" s="8" customFormat="1" ht="24" customHeight="1">
      <c r="A8" s="189">
        <v>2</v>
      </c>
      <c r="B8" s="190" t="s">
        <v>105</v>
      </c>
      <c r="C8" s="191">
        <v>411002</v>
      </c>
      <c r="D8" s="192">
        <v>80000</v>
      </c>
      <c r="E8" s="196" t="s">
        <v>9</v>
      </c>
      <c r="F8" s="197">
        <v>24381</v>
      </c>
      <c r="G8" s="195">
        <v>64</v>
      </c>
      <c r="I8" s="182"/>
    </row>
    <row r="9" spans="1:9" s="8" customFormat="1" ht="24" customHeight="1">
      <c r="A9" s="189">
        <v>3</v>
      </c>
      <c r="B9" s="190" t="s">
        <v>106</v>
      </c>
      <c r="C9" s="191">
        <v>411003</v>
      </c>
      <c r="D9" s="192">
        <v>5000</v>
      </c>
      <c r="E9" s="193" t="s">
        <v>9</v>
      </c>
      <c r="F9" s="197">
        <v>7232</v>
      </c>
      <c r="G9" s="198" t="s">
        <v>9</v>
      </c>
      <c r="I9" s="182"/>
    </row>
    <row r="10" spans="1:9" s="8" customFormat="1" ht="24" customHeight="1">
      <c r="A10" s="189">
        <v>4</v>
      </c>
      <c r="B10" s="190" t="s">
        <v>107</v>
      </c>
      <c r="C10" s="191">
        <v>411004</v>
      </c>
      <c r="D10" s="199"/>
      <c r="E10" s="193"/>
      <c r="F10" s="197"/>
      <c r="G10" s="198"/>
      <c r="I10" s="182"/>
    </row>
    <row r="11" spans="1:9" s="8" customFormat="1" ht="24" customHeight="1">
      <c r="A11" s="189">
        <v>5</v>
      </c>
      <c r="B11" s="190" t="s">
        <v>108</v>
      </c>
      <c r="C11" s="191">
        <v>411005</v>
      </c>
      <c r="D11" s="199"/>
      <c r="E11" s="193"/>
      <c r="F11" s="197"/>
      <c r="G11" s="198"/>
      <c r="I11" s="182"/>
    </row>
    <row r="12" spans="1:9" s="8" customFormat="1" ht="24" customHeight="1">
      <c r="A12" s="189">
        <v>6</v>
      </c>
      <c r="B12" s="190" t="s">
        <v>374</v>
      </c>
      <c r="C12" s="191">
        <v>411006</v>
      </c>
      <c r="D12" s="200"/>
      <c r="E12" s="193"/>
      <c r="F12" s="197"/>
      <c r="G12" s="198"/>
      <c r="I12" s="182"/>
    </row>
    <row r="13" spans="1:9" s="8" customFormat="1" ht="24" customHeight="1">
      <c r="A13" s="189">
        <v>7</v>
      </c>
      <c r="B13" s="190" t="s">
        <v>375</v>
      </c>
      <c r="C13" s="183">
        <v>411007</v>
      </c>
      <c r="D13" s="186"/>
      <c r="E13" s="201"/>
      <c r="F13" s="202"/>
      <c r="G13" s="203"/>
      <c r="I13" s="182"/>
    </row>
    <row r="14" spans="1:9" s="8" customFormat="1" ht="24" customHeight="1" thickBot="1">
      <c r="A14" s="189">
        <v>8</v>
      </c>
      <c r="B14" s="190" t="s">
        <v>376</v>
      </c>
      <c r="C14" s="204">
        <v>411008</v>
      </c>
      <c r="D14" s="205"/>
      <c r="E14" s="206"/>
      <c r="F14" s="207"/>
      <c r="G14" s="208"/>
      <c r="I14" s="182"/>
    </row>
    <row r="15" spans="1:9" s="8" customFormat="1" ht="24" customHeight="1" thickBot="1">
      <c r="A15" s="209"/>
      <c r="B15" s="210" t="s">
        <v>35</v>
      </c>
      <c r="C15" s="204"/>
      <c r="D15" s="211">
        <f>SUM(D7:D14)</f>
        <v>145000</v>
      </c>
      <c r="E15" s="212"/>
      <c r="F15" s="213">
        <v>107827</v>
      </c>
      <c r="G15" s="214">
        <v>14</v>
      </c>
      <c r="I15" s="182"/>
    </row>
    <row r="16" spans="1:9" s="8" customFormat="1" ht="24" customHeight="1">
      <c r="A16" s="478" t="s">
        <v>109</v>
      </c>
      <c r="B16" s="478"/>
      <c r="C16" s="188">
        <v>412000</v>
      </c>
      <c r="D16" s="184"/>
      <c r="E16" s="186"/>
      <c r="F16" s="202"/>
      <c r="G16" s="203"/>
      <c r="I16" s="182"/>
    </row>
    <row r="17" spans="1:9" s="8" customFormat="1" ht="24" customHeight="1">
      <c r="A17" s="422">
        <v>1</v>
      </c>
      <c r="B17" s="423" t="s">
        <v>110</v>
      </c>
      <c r="C17" s="417">
        <v>412101</v>
      </c>
      <c r="D17" s="424"/>
      <c r="E17" s="425"/>
      <c r="F17" s="426"/>
      <c r="G17" s="427"/>
      <c r="I17" s="182"/>
    </row>
    <row r="18" spans="1:9" s="8" customFormat="1" ht="24" customHeight="1">
      <c r="A18" s="215">
        <v>2</v>
      </c>
      <c r="B18" s="190" t="s">
        <v>111</v>
      </c>
      <c r="C18" s="191">
        <v>412102</v>
      </c>
      <c r="D18" s="216"/>
      <c r="E18" s="200"/>
      <c r="F18" s="197"/>
      <c r="G18" s="198"/>
      <c r="I18" s="182"/>
    </row>
    <row r="19" spans="1:9" s="8" customFormat="1" ht="24" customHeight="1">
      <c r="A19" s="215">
        <v>3</v>
      </c>
      <c r="B19" s="190" t="s">
        <v>112</v>
      </c>
      <c r="C19" s="191">
        <v>412103</v>
      </c>
      <c r="D19" s="216"/>
      <c r="E19" s="200"/>
      <c r="F19" s="197"/>
      <c r="G19" s="198"/>
      <c r="I19" s="182"/>
    </row>
    <row r="20" spans="1:9" s="8" customFormat="1" ht="24" customHeight="1">
      <c r="A20" s="215">
        <v>4</v>
      </c>
      <c r="B20" s="190" t="s">
        <v>113</v>
      </c>
      <c r="C20" s="191">
        <v>412104</v>
      </c>
      <c r="D20" s="216"/>
      <c r="E20" s="217"/>
      <c r="F20" s="197"/>
      <c r="G20" s="198"/>
      <c r="I20" s="182"/>
    </row>
    <row r="21" spans="1:9" s="8" customFormat="1" ht="24" customHeight="1">
      <c r="A21" s="215">
        <v>5</v>
      </c>
      <c r="B21" s="190" t="s">
        <v>114</v>
      </c>
      <c r="C21" s="191">
        <v>412105</v>
      </c>
      <c r="D21" s="216"/>
      <c r="E21" s="200"/>
      <c r="F21" s="197"/>
      <c r="G21" s="198"/>
      <c r="I21" s="182"/>
    </row>
    <row r="22" spans="1:9" s="8" customFormat="1" ht="24" customHeight="1">
      <c r="A22" s="215">
        <v>6</v>
      </c>
      <c r="B22" s="190" t="s">
        <v>115</v>
      </c>
      <c r="C22" s="191">
        <v>412106</v>
      </c>
      <c r="D22" s="216"/>
      <c r="E22" s="200"/>
      <c r="F22" s="197"/>
      <c r="G22" s="198"/>
      <c r="I22" s="182">
        <v>19822.06</v>
      </c>
    </row>
    <row r="23" spans="1:9" s="8" customFormat="1" ht="24" customHeight="1">
      <c r="A23" s="215">
        <v>7</v>
      </c>
      <c r="B23" s="190" t="s">
        <v>116</v>
      </c>
      <c r="C23" s="191">
        <v>412107</v>
      </c>
      <c r="D23" s="216">
        <v>38000</v>
      </c>
      <c r="E23" s="193" t="s">
        <v>9</v>
      </c>
      <c r="F23" s="197">
        <v>26560</v>
      </c>
      <c r="G23" s="198" t="s">
        <v>9</v>
      </c>
      <c r="I23" s="182">
        <v>10440</v>
      </c>
    </row>
    <row r="24" spans="1:9" s="8" customFormat="1" ht="24" customHeight="1">
      <c r="A24" s="215">
        <v>8</v>
      </c>
      <c r="B24" s="190" t="s">
        <v>117</v>
      </c>
      <c r="C24" s="191">
        <v>412108</v>
      </c>
      <c r="D24" s="216"/>
      <c r="E24" s="200"/>
      <c r="F24" s="197"/>
      <c r="G24" s="198"/>
      <c r="I24" s="182"/>
    </row>
    <row r="25" spans="1:9" s="8" customFormat="1" ht="24" customHeight="1">
      <c r="A25" s="215">
        <v>9</v>
      </c>
      <c r="B25" s="190" t="s">
        <v>118</v>
      </c>
      <c r="C25" s="191"/>
      <c r="D25" s="216"/>
      <c r="E25" s="200"/>
      <c r="F25" s="197"/>
      <c r="G25" s="198"/>
      <c r="I25" s="182"/>
    </row>
    <row r="26" spans="1:9" s="8" customFormat="1" ht="24" customHeight="1">
      <c r="A26" s="215"/>
      <c r="B26" s="190" t="s">
        <v>119</v>
      </c>
      <c r="C26" s="191">
        <v>412109</v>
      </c>
      <c r="D26" s="216"/>
      <c r="E26" s="200"/>
      <c r="F26" s="197"/>
      <c r="G26" s="198"/>
      <c r="I26" s="182"/>
    </row>
    <row r="27" spans="1:9" s="8" customFormat="1" ht="24" customHeight="1">
      <c r="A27" s="215">
        <v>10</v>
      </c>
      <c r="B27" s="190" t="s">
        <v>120</v>
      </c>
      <c r="C27" s="191">
        <v>412110</v>
      </c>
      <c r="D27" s="216"/>
      <c r="E27" s="200"/>
      <c r="F27" s="197"/>
      <c r="G27" s="198"/>
      <c r="I27" s="182"/>
    </row>
    <row r="28" spans="1:9" s="8" customFormat="1" ht="24" customHeight="1">
      <c r="A28" s="215">
        <v>11</v>
      </c>
      <c r="B28" s="190" t="s">
        <v>121</v>
      </c>
      <c r="C28" s="191">
        <v>412111</v>
      </c>
      <c r="D28" s="216"/>
      <c r="E28" s="200"/>
      <c r="F28" s="197"/>
      <c r="G28" s="198"/>
      <c r="I28" s="182"/>
    </row>
    <row r="29" spans="1:9" s="8" customFormat="1" ht="24" customHeight="1">
      <c r="A29" s="215"/>
      <c r="B29" s="190" t="s">
        <v>122</v>
      </c>
      <c r="C29" s="191"/>
      <c r="D29" s="216"/>
      <c r="E29" s="200"/>
      <c r="F29" s="197"/>
      <c r="G29" s="198"/>
      <c r="I29" s="182"/>
    </row>
    <row r="30" spans="1:9" s="8" customFormat="1" ht="24" customHeight="1">
      <c r="A30" s="215">
        <v>12</v>
      </c>
      <c r="B30" s="190" t="s">
        <v>123</v>
      </c>
      <c r="C30" s="191">
        <v>412112</v>
      </c>
      <c r="D30" s="216"/>
      <c r="E30" s="200"/>
      <c r="F30" s="197"/>
      <c r="G30" s="198"/>
      <c r="I30" s="182"/>
    </row>
    <row r="31" spans="1:9" s="8" customFormat="1" ht="24" customHeight="1">
      <c r="A31" s="215">
        <v>13</v>
      </c>
      <c r="B31" s="190" t="s">
        <v>124</v>
      </c>
      <c r="C31" s="191">
        <v>412113</v>
      </c>
      <c r="D31" s="216"/>
      <c r="E31" s="200"/>
      <c r="F31" s="197"/>
      <c r="G31" s="198"/>
      <c r="I31" s="182"/>
    </row>
    <row r="32" spans="1:9" s="8" customFormat="1" ht="24" customHeight="1">
      <c r="A32" s="215">
        <v>14</v>
      </c>
      <c r="B32" s="190" t="s">
        <v>377</v>
      </c>
      <c r="C32" s="191">
        <v>412114</v>
      </c>
      <c r="D32" s="216"/>
      <c r="E32" s="200"/>
      <c r="F32" s="197"/>
      <c r="G32" s="198"/>
      <c r="I32" s="182"/>
    </row>
    <row r="33" spans="1:9" s="8" customFormat="1" ht="24" customHeight="1">
      <c r="A33" s="215">
        <v>15</v>
      </c>
      <c r="B33" s="190" t="s">
        <v>125</v>
      </c>
      <c r="C33" s="191">
        <v>412115</v>
      </c>
      <c r="D33" s="216"/>
      <c r="E33" s="200"/>
      <c r="F33" s="197"/>
      <c r="G33" s="198"/>
      <c r="I33" s="182"/>
    </row>
    <row r="34" spans="1:9" s="8" customFormat="1" ht="24" customHeight="1">
      <c r="A34" s="215">
        <v>16</v>
      </c>
      <c r="B34" s="190" t="s">
        <v>126</v>
      </c>
      <c r="C34" s="191">
        <v>412116</v>
      </c>
      <c r="D34" s="216"/>
      <c r="E34" s="200"/>
      <c r="F34" s="197"/>
      <c r="G34" s="198"/>
      <c r="I34" s="182"/>
    </row>
    <row r="35" spans="1:9" s="8" customFormat="1" ht="24" customHeight="1">
      <c r="A35" s="215">
        <v>17</v>
      </c>
      <c r="B35" s="190" t="s">
        <v>378</v>
      </c>
      <c r="C35" s="191">
        <v>412117</v>
      </c>
      <c r="D35" s="216"/>
      <c r="E35" s="200"/>
      <c r="F35" s="197"/>
      <c r="G35" s="198"/>
      <c r="I35" s="182"/>
    </row>
    <row r="36" spans="1:9" s="8" customFormat="1" ht="24" customHeight="1">
      <c r="A36" s="215">
        <v>18</v>
      </c>
      <c r="B36" s="190" t="s">
        <v>127</v>
      </c>
      <c r="C36" s="191">
        <v>412118</v>
      </c>
      <c r="D36" s="216"/>
      <c r="E36" s="200"/>
      <c r="F36" s="197"/>
      <c r="G36" s="198"/>
      <c r="I36" s="182"/>
    </row>
    <row r="37" spans="1:9" s="8" customFormat="1" ht="24" customHeight="1">
      <c r="A37" s="215"/>
      <c r="B37" s="190" t="s">
        <v>128</v>
      </c>
      <c r="C37" s="191"/>
      <c r="D37" s="216"/>
      <c r="E37" s="200"/>
      <c r="F37" s="197"/>
      <c r="G37" s="198"/>
      <c r="I37" s="182"/>
    </row>
    <row r="38" spans="1:9" s="8" customFormat="1" ht="24" customHeight="1">
      <c r="A38" s="215">
        <v>19</v>
      </c>
      <c r="B38" s="218" t="s">
        <v>129</v>
      </c>
      <c r="C38" s="191">
        <v>412119</v>
      </c>
      <c r="D38" s="216"/>
      <c r="E38" s="200"/>
      <c r="F38" s="197"/>
      <c r="G38" s="198"/>
      <c r="I38" s="182"/>
    </row>
    <row r="39" spans="1:9" s="8" customFormat="1" ht="24" customHeight="1">
      <c r="A39" s="215">
        <v>20</v>
      </c>
      <c r="B39" s="190" t="s">
        <v>130</v>
      </c>
      <c r="C39" s="191">
        <v>412120</v>
      </c>
      <c r="D39" s="216"/>
      <c r="E39" s="200"/>
      <c r="F39" s="194"/>
      <c r="G39" s="198"/>
      <c r="I39" s="182"/>
    </row>
    <row r="40" spans="1:9" s="8" customFormat="1" ht="24" customHeight="1">
      <c r="A40" s="219">
        <v>21</v>
      </c>
      <c r="B40" s="220" t="s">
        <v>131</v>
      </c>
      <c r="C40" s="191">
        <v>412121</v>
      </c>
      <c r="D40" s="221"/>
      <c r="E40" s="222"/>
      <c r="F40" s="223"/>
      <c r="G40" s="224"/>
      <c r="I40" s="182"/>
    </row>
    <row r="41" spans="1:9" s="8" customFormat="1" ht="24" customHeight="1">
      <c r="A41" s="215">
        <v>22</v>
      </c>
      <c r="B41" s="190" t="s">
        <v>132</v>
      </c>
      <c r="C41" s="191">
        <v>412122</v>
      </c>
      <c r="D41" s="216"/>
      <c r="E41" s="200"/>
      <c r="F41" s="197"/>
      <c r="G41" s="198"/>
      <c r="I41" s="182"/>
    </row>
    <row r="42" spans="1:9" s="8" customFormat="1" ht="24" customHeight="1">
      <c r="A42" s="219">
        <v>23</v>
      </c>
      <c r="B42" s="190" t="s">
        <v>133</v>
      </c>
      <c r="C42" s="191">
        <v>412123</v>
      </c>
      <c r="D42" s="216"/>
      <c r="E42" s="200"/>
      <c r="F42" s="197"/>
      <c r="G42" s="198"/>
      <c r="I42" s="182"/>
    </row>
    <row r="43" spans="1:9" s="8" customFormat="1" ht="24" customHeight="1">
      <c r="A43" s="215">
        <v>24</v>
      </c>
      <c r="B43" s="190" t="s">
        <v>134</v>
      </c>
      <c r="C43" s="191">
        <v>412124</v>
      </c>
      <c r="D43" s="216"/>
      <c r="E43" s="200"/>
      <c r="F43" s="197"/>
      <c r="G43" s="198"/>
      <c r="I43" s="182"/>
    </row>
    <row r="44" spans="1:9" s="8" customFormat="1" ht="24" customHeight="1">
      <c r="A44" s="219">
        <v>25</v>
      </c>
      <c r="B44" s="190" t="s">
        <v>135</v>
      </c>
      <c r="C44" s="191">
        <v>412125</v>
      </c>
      <c r="D44" s="216"/>
      <c r="E44" s="200"/>
      <c r="F44" s="197"/>
      <c r="G44" s="198"/>
      <c r="I44" s="182"/>
    </row>
    <row r="45" spans="1:9" s="8" customFormat="1" ht="24" customHeight="1">
      <c r="A45" s="225"/>
      <c r="B45" s="190" t="s">
        <v>136</v>
      </c>
      <c r="C45" s="191"/>
      <c r="D45" s="216"/>
      <c r="E45" s="200"/>
      <c r="F45" s="197"/>
      <c r="G45" s="198"/>
      <c r="I45" s="182"/>
    </row>
    <row r="46" spans="1:9" s="8" customFormat="1" ht="24" customHeight="1">
      <c r="A46" s="215">
        <v>26</v>
      </c>
      <c r="B46" s="190" t="s">
        <v>137</v>
      </c>
      <c r="C46" s="191">
        <v>412126</v>
      </c>
      <c r="D46" s="216"/>
      <c r="E46" s="200"/>
      <c r="F46" s="197"/>
      <c r="G46" s="198"/>
      <c r="I46" s="182"/>
    </row>
    <row r="47" spans="1:9" s="8" customFormat="1" ht="24" customHeight="1">
      <c r="A47" s="219">
        <v>27</v>
      </c>
      <c r="B47" s="190" t="s">
        <v>138</v>
      </c>
      <c r="C47" s="191">
        <v>412127</v>
      </c>
      <c r="D47" s="216"/>
      <c r="E47" s="200"/>
      <c r="F47" s="197"/>
      <c r="G47" s="198"/>
      <c r="I47" s="182"/>
    </row>
    <row r="48" spans="1:9" s="8" customFormat="1" ht="24" customHeight="1">
      <c r="A48" s="215">
        <v>28</v>
      </c>
      <c r="B48" s="190" t="s">
        <v>139</v>
      </c>
      <c r="C48" s="191">
        <v>412128</v>
      </c>
      <c r="D48" s="216"/>
      <c r="E48" s="200"/>
      <c r="F48" s="197">
        <v>250</v>
      </c>
      <c r="G48" s="198" t="s">
        <v>9</v>
      </c>
      <c r="I48" s="182"/>
    </row>
    <row r="49" spans="1:9" s="8" customFormat="1" ht="24" customHeight="1">
      <c r="A49" s="219">
        <v>29</v>
      </c>
      <c r="B49" s="190" t="s">
        <v>140</v>
      </c>
      <c r="C49" s="191">
        <v>412199</v>
      </c>
      <c r="D49" s="216"/>
      <c r="E49" s="200"/>
      <c r="F49" s="197">
        <v>6</v>
      </c>
      <c r="G49" s="198" t="s">
        <v>9</v>
      </c>
      <c r="I49" s="182"/>
    </row>
    <row r="50" spans="1:9" s="8" customFormat="1" ht="24" customHeight="1">
      <c r="A50" s="215">
        <v>30</v>
      </c>
      <c r="B50" s="190" t="s">
        <v>141</v>
      </c>
      <c r="C50" s="191">
        <v>412201</v>
      </c>
      <c r="D50" s="216"/>
      <c r="E50" s="200"/>
      <c r="F50" s="197"/>
      <c r="G50" s="198"/>
      <c r="I50" s="182"/>
    </row>
    <row r="51" spans="1:9" s="8" customFormat="1" ht="24" customHeight="1">
      <c r="A51" s="215">
        <v>31</v>
      </c>
      <c r="B51" s="190" t="s">
        <v>142</v>
      </c>
      <c r="C51" s="191">
        <v>412202</v>
      </c>
      <c r="D51" s="226"/>
      <c r="E51" s="222"/>
      <c r="F51" s="223">
        <v>400</v>
      </c>
      <c r="G51" s="224" t="s">
        <v>9</v>
      </c>
      <c r="I51" s="182"/>
    </row>
    <row r="52" spans="1:9" s="8" customFormat="1" ht="24" customHeight="1">
      <c r="A52" s="215">
        <v>32</v>
      </c>
      <c r="B52" s="190" t="s">
        <v>143</v>
      </c>
      <c r="C52" s="191">
        <v>412203</v>
      </c>
      <c r="D52" s="227"/>
      <c r="E52" s="228"/>
      <c r="F52" s="229"/>
      <c r="G52" s="230"/>
      <c r="I52" s="182"/>
    </row>
    <row r="53" spans="1:9" s="8" customFormat="1" ht="24" customHeight="1">
      <c r="A53" s="215">
        <v>33</v>
      </c>
      <c r="B53" s="190" t="s">
        <v>144</v>
      </c>
      <c r="C53" s="191">
        <v>412204</v>
      </c>
      <c r="D53" s="227"/>
      <c r="E53" s="228"/>
      <c r="F53" s="229"/>
      <c r="G53" s="230"/>
      <c r="I53" s="182"/>
    </row>
    <row r="54" spans="1:9" s="8" customFormat="1" ht="24" customHeight="1">
      <c r="A54" s="215"/>
      <c r="B54" s="190" t="s">
        <v>145</v>
      </c>
      <c r="C54" s="191"/>
      <c r="D54" s="227"/>
      <c r="E54" s="228"/>
      <c r="F54" s="229"/>
      <c r="G54" s="230"/>
      <c r="I54" s="182"/>
    </row>
    <row r="55" spans="1:9" s="8" customFormat="1" ht="24" customHeight="1">
      <c r="A55" s="215">
        <v>34</v>
      </c>
      <c r="B55" s="190" t="s">
        <v>146</v>
      </c>
      <c r="C55" s="191">
        <v>412205</v>
      </c>
      <c r="D55" s="227"/>
      <c r="E55" s="228"/>
      <c r="F55" s="229"/>
      <c r="G55" s="230"/>
      <c r="I55" s="182"/>
    </row>
    <row r="56" spans="1:9" s="8" customFormat="1" ht="24" customHeight="1">
      <c r="A56" s="215">
        <v>35</v>
      </c>
      <c r="B56" s="190" t="s">
        <v>147</v>
      </c>
      <c r="C56" s="191">
        <v>412206</v>
      </c>
      <c r="D56" s="227"/>
      <c r="E56" s="228"/>
      <c r="F56" s="229"/>
      <c r="G56" s="230"/>
      <c r="I56" s="182"/>
    </row>
    <row r="57" spans="1:9" s="8" customFormat="1" ht="24" customHeight="1">
      <c r="A57" s="215">
        <v>36</v>
      </c>
      <c r="B57" s="190" t="s">
        <v>148</v>
      </c>
      <c r="C57" s="191">
        <v>412207</v>
      </c>
      <c r="D57" s="227"/>
      <c r="E57" s="228"/>
      <c r="F57" s="229"/>
      <c r="G57" s="230"/>
      <c r="I57" s="182"/>
    </row>
    <row r="58" spans="1:9" s="8" customFormat="1" ht="24" customHeight="1">
      <c r="A58" s="215">
        <v>37</v>
      </c>
      <c r="B58" s="190" t="s">
        <v>149</v>
      </c>
      <c r="C58" s="191">
        <v>412208</v>
      </c>
      <c r="D58" s="227"/>
      <c r="E58" s="228"/>
      <c r="F58" s="229"/>
      <c r="G58" s="230"/>
      <c r="I58" s="182"/>
    </row>
    <row r="59" spans="1:9" s="8" customFormat="1" ht="24" customHeight="1">
      <c r="A59" s="215">
        <v>38</v>
      </c>
      <c r="B59" s="190" t="s">
        <v>150</v>
      </c>
      <c r="C59" s="191">
        <v>412209</v>
      </c>
      <c r="D59" s="227"/>
      <c r="E59" s="228"/>
      <c r="F59" s="229"/>
      <c r="G59" s="230"/>
      <c r="I59" s="182"/>
    </row>
    <row r="60" spans="1:9" s="8" customFormat="1" ht="24" customHeight="1">
      <c r="A60" s="215">
        <v>39</v>
      </c>
      <c r="B60" s="190" t="s">
        <v>151</v>
      </c>
      <c r="C60" s="191">
        <v>412210</v>
      </c>
      <c r="D60" s="227">
        <v>30000</v>
      </c>
      <c r="E60" s="231" t="s">
        <v>9</v>
      </c>
      <c r="F60" s="229">
        <v>16610</v>
      </c>
      <c r="G60" s="230" t="s">
        <v>9</v>
      </c>
      <c r="I60" s="182"/>
    </row>
    <row r="61" spans="1:9" s="8" customFormat="1" ht="24" customHeight="1">
      <c r="A61" s="215">
        <v>40</v>
      </c>
      <c r="B61" s="190" t="s">
        <v>379</v>
      </c>
      <c r="C61" s="191">
        <v>412211</v>
      </c>
      <c r="D61" s="227"/>
      <c r="E61" s="228"/>
      <c r="F61" s="229"/>
      <c r="G61" s="230"/>
      <c r="I61" s="182"/>
    </row>
    <row r="62" spans="1:9" s="8" customFormat="1" ht="24" customHeight="1">
      <c r="A62" s="215">
        <v>41</v>
      </c>
      <c r="B62" s="190" t="s">
        <v>152</v>
      </c>
      <c r="C62" s="191">
        <v>412299</v>
      </c>
      <c r="D62" s="227"/>
      <c r="E62" s="228"/>
      <c r="F62" s="229"/>
      <c r="G62" s="230"/>
      <c r="I62" s="182"/>
    </row>
    <row r="63" spans="1:9" s="8" customFormat="1" ht="24" customHeight="1">
      <c r="A63" s="215">
        <v>42</v>
      </c>
      <c r="B63" s="190" t="s">
        <v>153</v>
      </c>
      <c r="C63" s="191">
        <v>412301</v>
      </c>
      <c r="D63" s="227"/>
      <c r="E63" s="228"/>
      <c r="F63" s="229"/>
      <c r="G63" s="230"/>
      <c r="I63" s="182"/>
    </row>
    <row r="64" spans="1:9" s="8" customFormat="1" ht="24" customHeight="1">
      <c r="A64" s="215">
        <v>43</v>
      </c>
      <c r="B64" s="190" t="s">
        <v>154</v>
      </c>
      <c r="C64" s="191">
        <v>412302</v>
      </c>
      <c r="D64" s="227"/>
      <c r="E64" s="228"/>
      <c r="F64" s="229"/>
      <c r="G64" s="230"/>
      <c r="I64" s="182"/>
    </row>
    <row r="65" spans="1:9" s="8" customFormat="1" ht="24" customHeight="1">
      <c r="A65" s="215">
        <v>44</v>
      </c>
      <c r="B65" s="190" t="s">
        <v>155</v>
      </c>
      <c r="C65" s="191">
        <v>412303</v>
      </c>
      <c r="D65" s="227"/>
      <c r="E65" s="228"/>
      <c r="F65" s="229"/>
      <c r="G65" s="230"/>
      <c r="I65" s="182"/>
    </row>
    <row r="66" spans="1:9" s="8" customFormat="1" ht="24" customHeight="1">
      <c r="A66" s="215"/>
      <c r="B66" s="190" t="s">
        <v>156</v>
      </c>
      <c r="C66" s="191"/>
      <c r="D66" s="227"/>
      <c r="E66" s="228"/>
      <c r="F66" s="229"/>
      <c r="G66" s="230"/>
      <c r="I66" s="182"/>
    </row>
    <row r="67" spans="1:9" s="8" customFormat="1" ht="24" customHeight="1">
      <c r="A67" s="215">
        <v>45</v>
      </c>
      <c r="B67" s="190" t="s">
        <v>157</v>
      </c>
      <c r="C67" s="191">
        <v>412304</v>
      </c>
      <c r="D67" s="227"/>
      <c r="E67" s="228"/>
      <c r="F67" s="229"/>
      <c r="G67" s="230"/>
      <c r="I67" s="182"/>
    </row>
    <row r="68" spans="1:9" s="8" customFormat="1" ht="24" customHeight="1">
      <c r="A68" s="215"/>
      <c r="B68" s="190" t="s">
        <v>380</v>
      </c>
      <c r="C68" s="191"/>
      <c r="D68" s="227"/>
      <c r="E68" s="228"/>
      <c r="F68" s="229"/>
      <c r="G68" s="230"/>
      <c r="I68" s="182"/>
    </row>
    <row r="69" spans="1:9" s="8" customFormat="1" ht="24" customHeight="1">
      <c r="A69" s="215">
        <v>46</v>
      </c>
      <c r="B69" s="190" t="s">
        <v>158</v>
      </c>
      <c r="C69" s="191">
        <v>412305</v>
      </c>
      <c r="D69" s="227"/>
      <c r="E69" s="228"/>
      <c r="F69" s="229"/>
      <c r="G69" s="230"/>
      <c r="I69" s="182"/>
    </row>
    <row r="70" spans="1:9" s="8" customFormat="1" ht="24" customHeight="1">
      <c r="A70" s="215">
        <v>47</v>
      </c>
      <c r="B70" s="190" t="s">
        <v>159</v>
      </c>
      <c r="C70" s="191">
        <v>412306</v>
      </c>
      <c r="D70" s="227"/>
      <c r="E70" s="228"/>
      <c r="F70" s="229"/>
      <c r="G70" s="230"/>
      <c r="I70" s="182"/>
    </row>
    <row r="71" spans="1:9" s="8" customFormat="1" ht="24" customHeight="1">
      <c r="A71" s="215">
        <v>48</v>
      </c>
      <c r="B71" s="190" t="s">
        <v>160</v>
      </c>
      <c r="C71" s="191">
        <v>412307</v>
      </c>
      <c r="D71" s="227"/>
      <c r="E71" s="228"/>
      <c r="F71" s="229"/>
      <c r="G71" s="230"/>
      <c r="I71" s="182"/>
    </row>
    <row r="72" spans="1:9" s="8" customFormat="1" ht="24" customHeight="1">
      <c r="A72" s="215">
        <v>49</v>
      </c>
      <c r="B72" s="190" t="s">
        <v>161</v>
      </c>
      <c r="C72" s="191">
        <v>412308</v>
      </c>
      <c r="D72" s="227"/>
      <c r="E72" s="228"/>
      <c r="F72" s="229"/>
      <c r="G72" s="230"/>
      <c r="I72" s="182"/>
    </row>
    <row r="73" spans="1:9" s="8" customFormat="1" ht="24" customHeight="1" thickBot="1">
      <c r="A73" s="412">
        <v>50</v>
      </c>
      <c r="B73" s="187" t="s">
        <v>162</v>
      </c>
      <c r="C73" s="183">
        <v>412399</v>
      </c>
      <c r="D73" s="232"/>
      <c r="E73" s="233"/>
      <c r="F73" s="234"/>
      <c r="G73" s="235"/>
      <c r="I73" s="182"/>
    </row>
    <row r="74" spans="1:9" s="8" customFormat="1" ht="24" customHeight="1" thickBot="1">
      <c r="A74" s="413"/>
      <c r="B74" s="414" t="s">
        <v>35</v>
      </c>
      <c r="C74" s="249"/>
      <c r="D74" s="237">
        <v>68000</v>
      </c>
      <c r="E74" s="238" t="s">
        <v>9</v>
      </c>
      <c r="F74" s="239">
        <v>43826</v>
      </c>
      <c r="G74" s="179" t="s">
        <v>9</v>
      </c>
      <c r="I74" s="182"/>
    </row>
    <row r="75" spans="1:9" s="8" customFormat="1" ht="24" customHeight="1">
      <c r="A75" s="478" t="s">
        <v>163</v>
      </c>
      <c r="B75" s="478"/>
      <c r="C75" s="188">
        <v>413000</v>
      </c>
      <c r="D75" s="240"/>
      <c r="E75" s="241"/>
      <c r="F75" s="202"/>
      <c r="G75" s="203"/>
      <c r="I75" s="182">
        <v>13980</v>
      </c>
    </row>
    <row r="76" spans="1:9" s="8" customFormat="1" ht="24" customHeight="1">
      <c r="A76" s="422">
        <v>1</v>
      </c>
      <c r="B76" s="428" t="s">
        <v>164</v>
      </c>
      <c r="C76" s="417">
        <v>413001</v>
      </c>
      <c r="D76" s="424"/>
      <c r="E76" s="429"/>
      <c r="F76" s="429"/>
      <c r="G76" s="427"/>
      <c r="I76" s="182">
        <v>600</v>
      </c>
    </row>
    <row r="77" spans="1:9" s="8" customFormat="1" ht="24" customHeight="1">
      <c r="A77" s="215">
        <v>2</v>
      </c>
      <c r="B77" s="190" t="s">
        <v>165</v>
      </c>
      <c r="C77" s="191">
        <v>413002</v>
      </c>
      <c r="D77" s="216"/>
      <c r="E77" s="200"/>
      <c r="F77" s="377"/>
      <c r="G77" s="198"/>
      <c r="I77" s="182">
        <v>100</v>
      </c>
    </row>
    <row r="78" spans="1:9" s="8" customFormat="1" ht="24" customHeight="1">
      <c r="A78" s="215">
        <v>3</v>
      </c>
      <c r="B78" s="190" t="s">
        <v>166</v>
      </c>
      <c r="C78" s="191">
        <v>413003</v>
      </c>
      <c r="D78" s="216">
        <v>90000</v>
      </c>
      <c r="E78" s="196" t="s">
        <v>9</v>
      </c>
      <c r="F78" s="377">
        <v>97014</v>
      </c>
      <c r="G78" s="198">
        <v>38</v>
      </c>
      <c r="I78" s="182">
        <f>SUM(I75:I77)</f>
        <v>14680</v>
      </c>
    </row>
    <row r="79" spans="1:9" s="8" customFormat="1" ht="24" customHeight="1">
      <c r="A79" s="215">
        <v>4</v>
      </c>
      <c r="B79" s="190" t="s">
        <v>167</v>
      </c>
      <c r="C79" s="191">
        <v>413004</v>
      </c>
      <c r="D79" s="216"/>
      <c r="E79" s="200"/>
      <c r="F79" s="200"/>
      <c r="G79" s="198"/>
      <c r="I79" s="182"/>
    </row>
    <row r="80" spans="1:9" s="8" customFormat="1" ht="24" customHeight="1">
      <c r="A80" s="215">
        <v>5</v>
      </c>
      <c r="B80" s="190" t="s">
        <v>168</v>
      </c>
      <c r="C80" s="191">
        <v>413005</v>
      </c>
      <c r="D80" s="388"/>
      <c r="E80" s="389"/>
      <c r="F80" s="389"/>
      <c r="G80" s="390"/>
      <c r="I80" s="182"/>
    </row>
    <row r="81" spans="1:9" s="8" customFormat="1" ht="24" customHeight="1" thickBot="1">
      <c r="A81" s="215">
        <v>6</v>
      </c>
      <c r="B81" s="190" t="s">
        <v>169</v>
      </c>
      <c r="C81" s="204">
        <v>413999</v>
      </c>
      <c r="D81" s="243"/>
      <c r="E81" s="205"/>
      <c r="F81" s="205"/>
      <c r="G81" s="208"/>
      <c r="I81" s="182"/>
    </row>
    <row r="82" spans="1:9" s="8" customFormat="1" ht="24" customHeight="1" thickBot="1">
      <c r="A82" s="209"/>
      <c r="B82" s="210" t="s">
        <v>35</v>
      </c>
      <c r="C82" s="204"/>
      <c r="D82" s="244">
        <f>SUM(D76:D81)</f>
        <v>90000</v>
      </c>
      <c r="E82" s="212" t="s">
        <v>7</v>
      </c>
      <c r="F82" s="247">
        <v>97014</v>
      </c>
      <c r="G82" s="245" t="s">
        <v>412</v>
      </c>
      <c r="I82" s="182"/>
    </row>
    <row r="83" spans="1:9" s="8" customFormat="1" ht="24" customHeight="1">
      <c r="A83" s="478" t="s">
        <v>170</v>
      </c>
      <c r="B83" s="478"/>
      <c r="C83" s="188">
        <v>414000</v>
      </c>
      <c r="D83" s="240"/>
      <c r="E83" s="186"/>
      <c r="F83" s="202"/>
      <c r="G83" s="203"/>
      <c r="I83" s="182"/>
    </row>
    <row r="84" spans="1:9" s="8" customFormat="1" ht="24" customHeight="1">
      <c r="A84" s="215">
        <v>1</v>
      </c>
      <c r="B84" s="190" t="s">
        <v>171</v>
      </c>
      <c r="C84" s="191">
        <v>414001</v>
      </c>
      <c r="D84" s="200"/>
      <c r="E84" s="200"/>
      <c r="F84" s="197"/>
      <c r="G84" s="198"/>
      <c r="I84" s="182"/>
    </row>
    <row r="85" spans="1:9" s="8" customFormat="1" ht="24" customHeight="1">
      <c r="A85" s="215">
        <v>2</v>
      </c>
      <c r="B85" s="190" t="s">
        <v>172</v>
      </c>
      <c r="C85" s="191">
        <v>414002</v>
      </c>
      <c r="D85" s="200"/>
      <c r="E85" s="200"/>
      <c r="F85" s="197"/>
      <c r="G85" s="198"/>
      <c r="I85" s="182"/>
    </row>
    <row r="86" spans="1:9" s="8" customFormat="1" ht="24" customHeight="1">
      <c r="A86" s="215">
        <v>3</v>
      </c>
      <c r="B86" s="190" t="s">
        <v>173</v>
      </c>
      <c r="C86" s="191">
        <v>414003</v>
      </c>
      <c r="D86" s="200"/>
      <c r="E86" s="200"/>
      <c r="F86" s="197"/>
      <c r="G86" s="198"/>
      <c r="I86" s="182"/>
    </row>
    <row r="87" spans="1:9" s="8" customFormat="1" ht="24" customHeight="1">
      <c r="A87" s="215">
        <v>4</v>
      </c>
      <c r="B87" s="190" t="s">
        <v>174</v>
      </c>
      <c r="C87" s="191">
        <v>414004</v>
      </c>
      <c r="D87" s="200"/>
      <c r="E87" s="200"/>
      <c r="F87" s="197"/>
      <c r="G87" s="198"/>
      <c r="I87" s="182"/>
    </row>
    <row r="88" spans="1:9" s="8" customFormat="1" ht="24" customHeight="1">
      <c r="A88" s="215"/>
      <c r="B88" s="190" t="s">
        <v>175</v>
      </c>
      <c r="C88" s="191"/>
      <c r="D88" s="200"/>
      <c r="E88" s="200"/>
      <c r="F88" s="197"/>
      <c r="G88" s="198"/>
      <c r="I88" s="182"/>
    </row>
    <row r="89" spans="1:9" s="8" customFormat="1" ht="24" customHeight="1">
      <c r="A89" s="215">
        <v>5</v>
      </c>
      <c r="B89" s="190" t="s">
        <v>176</v>
      </c>
      <c r="C89" s="191">
        <v>414005</v>
      </c>
      <c r="D89" s="200"/>
      <c r="E89" s="200"/>
      <c r="F89" s="197"/>
      <c r="G89" s="198"/>
      <c r="I89" s="182"/>
    </row>
    <row r="90" spans="1:9" s="8" customFormat="1" ht="24" customHeight="1">
      <c r="A90" s="215">
        <v>6</v>
      </c>
      <c r="B90" s="190" t="s">
        <v>54</v>
      </c>
      <c r="C90" s="191">
        <v>414006</v>
      </c>
      <c r="D90" s="200"/>
      <c r="E90" s="200"/>
      <c r="F90" s="197"/>
      <c r="G90" s="198"/>
      <c r="I90" s="182"/>
    </row>
    <row r="91" spans="1:9" s="8" customFormat="1" ht="24" customHeight="1" thickBot="1">
      <c r="A91" s="215">
        <v>7</v>
      </c>
      <c r="B91" s="190" t="s">
        <v>177</v>
      </c>
      <c r="C91" s="204">
        <v>414999</v>
      </c>
      <c r="D91" s="205"/>
      <c r="E91" s="205"/>
      <c r="F91" s="207"/>
      <c r="G91" s="208"/>
      <c r="I91" s="182"/>
    </row>
    <row r="92" spans="1:9" s="8" customFormat="1" ht="24" customHeight="1" thickBot="1">
      <c r="A92" s="209"/>
      <c r="B92" s="210" t="s">
        <v>35</v>
      </c>
      <c r="C92" s="204"/>
      <c r="D92" s="376" t="s">
        <v>9</v>
      </c>
      <c r="E92" s="246" t="s">
        <v>9</v>
      </c>
      <c r="F92" s="247" t="s">
        <v>9</v>
      </c>
      <c r="G92" s="210" t="s">
        <v>9</v>
      </c>
      <c r="I92" s="182"/>
    </row>
    <row r="93" spans="1:9" s="8" customFormat="1" ht="24" customHeight="1">
      <c r="A93" s="478" t="s">
        <v>178</v>
      </c>
      <c r="B93" s="478"/>
      <c r="C93" s="188">
        <v>415000</v>
      </c>
      <c r="D93" s="240"/>
      <c r="E93" s="186"/>
      <c r="F93" s="202"/>
      <c r="G93" s="203"/>
      <c r="I93" s="182"/>
    </row>
    <row r="94" spans="1:9" s="8" customFormat="1" ht="24" customHeight="1">
      <c r="A94" s="422">
        <v>1</v>
      </c>
      <c r="B94" s="423" t="s">
        <v>179</v>
      </c>
      <c r="C94" s="417">
        <v>415001</v>
      </c>
      <c r="D94" s="424"/>
      <c r="E94" s="419"/>
      <c r="F94" s="426"/>
      <c r="G94" s="427"/>
      <c r="I94" s="182"/>
    </row>
    <row r="95" spans="1:9" s="8" customFormat="1" ht="24" customHeight="1">
      <c r="A95" s="215">
        <v>2</v>
      </c>
      <c r="B95" s="190" t="s">
        <v>180</v>
      </c>
      <c r="C95" s="191">
        <v>415002</v>
      </c>
      <c r="D95" s="216"/>
      <c r="E95" s="193"/>
      <c r="F95" s="197"/>
      <c r="G95" s="198"/>
      <c r="I95" s="182"/>
    </row>
    <row r="96" spans="1:9" s="8" customFormat="1" ht="24" customHeight="1">
      <c r="A96" s="215">
        <v>3</v>
      </c>
      <c r="B96" s="190" t="s">
        <v>181</v>
      </c>
      <c r="C96" s="191">
        <v>415003</v>
      </c>
      <c r="D96" s="216"/>
      <c r="E96" s="193"/>
      <c r="F96" s="197"/>
      <c r="G96" s="198"/>
      <c r="I96" s="182"/>
    </row>
    <row r="97" spans="1:9" s="8" customFormat="1" ht="24" customHeight="1">
      <c r="A97" s="215">
        <v>4</v>
      </c>
      <c r="B97" s="190" t="s">
        <v>182</v>
      </c>
      <c r="C97" s="191">
        <v>415004</v>
      </c>
      <c r="D97" s="216">
        <v>94000</v>
      </c>
      <c r="E97" s="193" t="s">
        <v>9</v>
      </c>
      <c r="F97" s="197">
        <v>56200</v>
      </c>
      <c r="G97" s="198" t="s">
        <v>9</v>
      </c>
      <c r="I97" s="182"/>
    </row>
    <row r="98" spans="1:9" s="8" customFormat="1" ht="24" customHeight="1">
      <c r="A98" s="215">
        <v>5</v>
      </c>
      <c r="B98" s="190" t="s">
        <v>183</v>
      </c>
      <c r="C98" s="191">
        <v>415005</v>
      </c>
      <c r="D98" s="216"/>
      <c r="E98" s="193"/>
      <c r="F98" s="197"/>
      <c r="G98" s="198"/>
      <c r="I98" s="182"/>
    </row>
    <row r="99" spans="1:9" s="8" customFormat="1" ht="24" customHeight="1">
      <c r="A99" s="215">
        <v>6</v>
      </c>
      <c r="B99" s="190" t="s">
        <v>184</v>
      </c>
      <c r="C99" s="191">
        <v>415006</v>
      </c>
      <c r="D99" s="216"/>
      <c r="E99" s="193"/>
      <c r="F99" s="197"/>
      <c r="G99" s="198"/>
      <c r="I99" s="182"/>
    </row>
    <row r="100" spans="1:9" s="8" customFormat="1" ht="24" customHeight="1">
      <c r="A100" s="215">
        <v>7</v>
      </c>
      <c r="B100" s="190" t="s">
        <v>185</v>
      </c>
      <c r="C100" s="191">
        <v>415007</v>
      </c>
      <c r="D100" s="216"/>
      <c r="E100" s="193"/>
      <c r="F100" s="197"/>
      <c r="G100" s="198"/>
      <c r="I100" s="182"/>
    </row>
    <row r="101" spans="1:9" s="8" customFormat="1" ht="24" customHeight="1">
      <c r="A101" s="215">
        <v>8</v>
      </c>
      <c r="B101" s="190" t="s">
        <v>186</v>
      </c>
      <c r="C101" s="191">
        <v>415008</v>
      </c>
      <c r="D101" s="216"/>
      <c r="E101" s="193"/>
      <c r="F101" s="197"/>
      <c r="G101" s="198"/>
      <c r="I101" s="182"/>
    </row>
    <row r="102" spans="1:9" s="8" customFormat="1" ht="24" customHeight="1" thickBot="1">
      <c r="A102" s="225">
        <v>9</v>
      </c>
      <c r="B102" s="187" t="s">
        <v>187</v>
      </c>
      <c r="C102" s="183">
        <v>415999</v>
      </c>
      <c r="D102" s="240"/>
      <c r="E102" s="248"/>
      <c r="F102" s="202"/>
      <c r="G102" s="203"/>
      <c r="I102" s="182"/>
    </row>
    <row r="103" spans="1:9" s="8" customFormat="1" ht="24" customHeight="1" thickBot="1">
      <c r="A103" s="209"/>
      <c r="B103" s="210" t="s">
        <v>35</v>
      </c>
      <c r="C103" s="249"/>
      <c r="D103" s="250">
        <v>94000</v>
      </c>
      <c r="E103" s="238" t="s">
        <v>9</v>
      </c>
      <c r="F103" s="251">
        <v>56200</v>
      </c>
      <c r="G103" s="252" t="s">
        <v>9</v>
      </c>
      <c r="I103" s="182"/>
    </row>
    <row r="104" spans="1:9" s="8" customFormat="1" ht="24" customHeight="1">
      <c r="A104" s="478" t="s">
        <v>188</v>
      </c>
      <c r="B104" s="478"/>
      <c r="C104" s="188">
        <v>416000</v>
      </c>
      <c r="D104" s="240"/>
      <c r="E104" s="186"/>
      <c r="F104" s="202"/>
      <c r="G104" s="203"/>
      <c r="I104" s="182"/>
    </row>
    <row r="105" spans="1:9" s="8" customFormat="1" ht="24" customHeight="1">
      <c r="A105" s="215">
        <v>1</v>
      </c>
      <c r="B105" s="190" t="s">
        <v>189</v>
      </c>
      <c r="C105" s="191">
        <v>416001</v>
      </c>
      <c r="D105" s="200"/>
      <c r="E105" s="200"/>
      <c r="F105" s="197">
        <v>340</v>
      </c>
      <c r="G105" s="198" t="s">
        <v>9</v>
      </c>
      <c r="I105" s="182"/>
    </row>
    <row r="106" spans="1:9" s="8" customFormat="1" ht="24" customHeight="1" thickBot="1">
      <c r="A106" s="215">
        <v>2</v>
      </c>
      <c r="B106" s="190" t="s">
        <v>190</v>
      </c>
      <c r="C106" s="204">
        <v>416999</v>
      </c>
      <c r="D106" s="205"/>
      <c r="E106" s="205"/>
      <c r="F106" s="207"/>
      <c r="G106" s="208"/>
      <c r="I106" s="182"/>
    </row>
    <row r="107" spans="1:9" s="8" customFormat="1" ht="24" customHeight="1" thickBot="1">
      <c r="A107" s="209"/>
      <c r="B107" s="210" t="s">
        <v>35</v>
      </c>
      <c r="C107" s="204"/>
      <c r="D107" s="206" t="s">
        <v>9</v>
      </c>
      <c r="E107" s="206" t="s">
        <v>9</v>
      </c>
      <c r="F107" s="247">
        <v>340</v>
      </c>
      <c r="G107" s="208" t="s">
        <v>9</v>
      </c>
      <c r="I107" s="182"/>
    </row>
    <row r="108" spans="1:9" s="8" customFormat="1" ht="24" customHeight="1">
      <c r="A108" s="478" t="s">
        <v>191</v>
      </c>
      <c r="B108" s="478"/>
      <c r="C108" s="253">
        <v>420000</v>
      </c>
      <c r="D108" s="254"/>
      <c r="E108" s="255"/>
      <c r="F108" s="256"/>
      <c r="G108" s="257"/>
      <c r="I108" s="182"/>
    </row>
    <row r="109" spans="1:9" s="8" customFormat="1" ht="24" customHeight="1">
      <c r="A109" s="479" t="s">
        <v>192</v>
      </c>
      <c r="B109" s="479"/>
      <c r="C109" s="258">
        <v>421000</v>
      </c>
      <c r="D109" s="240"/>
      <c r="E109" s="186"/>
      <c r="F109" s="202"/>
      <c r="G109" s="203"/>
      <c r="I109" s="182"/>
    </row>
    <row r="110" spans="1:9" s="8" customFormat="1" ht="24" customHeight="1">
      <c r="A110" s="189">
        <v>1</v>
      </c>
      <c r="B110" s="190" t="s">
        <v>193</v>
      </c>
      <c r="C110" s="259">
        <v>421001</v>
      </c>
      <c r="D110" s="260"/>
      <c r="E110" s="200"/>
      <c r="F110" s="194"/>
      <c r="G110" s="242"/>
      <c r="I110" s="182"/>
    </row>
    <row r="111" spans="1:9" s="8" customFormat="1" ht="24" customHeight="1">
      <c r="A111" s="189">
        <v>2</v>
      </c>
      <c r="B111" s="190" t="s">
        <v>381</v>
      </c>
      <c r="C111" s="259">
        <v>421002</v>
      </c>
      <c r="D111" s="260">
        <v>5500000</v>
      </c>
      <c r="E111" s="200" t="s">
        <v>9</v>
      </c>
      <c r="F111" s="194">
        <v>2212618</v>
      </c>
      <c r="G111" s="261">
        <v>31</v>
      </c>
      <c r="I111" s="182"/>
    </row>
    <row r="112" spans="1:9" s="8" customFormat="1" ht="24" customHeight="1">
      <c r="A112" s="189">
        <v>3</v>
      </c>
      <c r="B112" s="190" t="s">
        <v>382</v>
      </c>
      <c r="C112" s="259">
        <v>421003</v>
      </c>
      <c r="D112" s="260"/>
      <c r="E112" s="200"/>
      <c r="F112" s="194"/>
      <c r="G112" s="242"/>
      <c r="I112" s="182"/>
    </row>
    <row r="113" spans="1:9" s="8" customFormat="1" ht="24" customHeight="1">
      <c r="A113" s="189">
        <v>4</v>
      </c>
      <c r="B113" s="190" t="s">
        <v>383</v>
      </c>
      <c r="C113" s="259">
        <v>421004</v>
      </c>
      <c r="D113" s="216">
        <v>1500000</v>
      </c>
      <c r="E113" s="196" t="s">
        <v>9</v>
      </c>
      <c r="F113" s="197">
        <v>972556</v>
      </c>
      <c r="G113" s="195">
        <v>30</v>
      </c>
      <c r="I113" s="182"/>
    </row>
    <row r="114" spans="1:9" s="8" customFormat="1" ht="24" customHeight="1">
      <c r="A114" s="189">
        <v>5</v>
      </c>
      <c r="B114" s="190" t="s">
        <v>194</v>
      </c>
      <c r="C114" s="259">
        <v>421005</v>
      </c>
      <c r="D114" s="216">
        <v>35000</v>
      </c>
      <c r="E114" s="196" t="s">
        <v>9</v>
      </c>
      <c r="F114" s="197">
        <v>20053</v>
      </c>
      <c r="G114" s="195">
        <v>26</v>
      </c>
      <c r="I114" s="182"/>
    </row>
    <row r="115" spans="1:9" s="8" customFormat="1" ht="24" customHeight="1">
      <c r="A115" s="189">
        <v>6</v>
      </c>
      <c r="B115" s="190" t="s">
        <v>195</v>
      </c>
      <c r="C115" s="259">
        <v>421006</v>
      </c>
      <c r="D115" s="216">
        <v>800000</v>
      </c>
      <c r="E115" s="196" t="s">
        <v>9</v>
      </c>
      <c r="F115" s="197">
        <v>528783</v>
      </c>
      <c r="G115" s="195">
        <v>64</v>
      </c>
      <c r="I115" s="182"/>
    </row>
    <row r="116" spans="1:9" s="8" customFormat="1" ht="24" customHeight="1">
      <c r="A116" s="189">
        <v>7</v>
      </c>
      <c r="B116" s="190" t="s">
        <v>196</v>
      </c>
      <c r="C116" s="259">
        <v>421007</v>
      </c>
      <c r="D116" s="216">
        <v>2000000</v>
      </c>
      <c r="E116" s="196" t="s">
        <v>9</v>
      </c>
      <c r="F116" s="197">
        <v>807565</v>
      </c>
      <c r="G116" s="261">
        <v>61</v>
      </c>
      <c r="I116" s="182"/>
    </row>
    <row r="117" spans="1:9" s="8" customFormat="1" ht="24" customHeight="1">
      <c r="A117" s="189">
        <v>8</v>
      </c>
      <c r="B117" s="190" t="s">
        <v>197</v>
      </c>
      <c r="C117" s="259">
        <v>421008</v>
      </c>
      <c r="D117" s="216"/>
      <c r="E117" s="200"/>
      <c r="F117" s="197"/>
      <c r="G117" s="198"/>
      <c r="I117" s="182"/>
    </row>
    <row r="118" spans="1:9" s="8" customFormat="1" ht="24" customHeight="1">
      <c r="A118" s="189">
        <v>9</v>
      </c>
      <c r="B118" s="190" t="s">
        <v>198</v>
      </c>
      <c r="C118" s="259">
        <v>421009</v>
      </c>
      <c r="D118" s="216"/>
      <c r="E118" s="200"/>
      <c r="F118" s="197"/>
      <c r="G118" s="198"/>
      <c r="I118" s="182"/>
    </row>
    <row r="119" spans="1:9" s="8" customFormat="1" ht="24" customHeight="1">
      <c r="A119" s="189">
        <v>10</v>
      </c>
      <c r="B119" s="190" t="s">
        <v>199</v>
      </c>
      <c r="C119" s="259">
        <v>421010</v>
      </c>
      <c r="D119" s="216"/>
      <c r="E119" s="200"/>
      <c r="F119" s="197"/>
      <c r="G119" s="198"/>
      <c r="I119" s="182"/>
    </row>
    <row r="120" spans="1:9" s="8" customFormat="1" ht="24" customHeight="1">
      <c r="A120" s="189">
        <v>11</v>
      </c>
      <c r="B120" s="190" t="s">
        <v>200</v>
      </c>
      <c r="C120" s="259">
        <v>421011</v>
      </c>
      <c r="D120" s="216"/>
      <c r="E120" s="200"/>
      <c r="F120" s="197"/>
      <c r="G120" s="198"/>
      <c r="I120" s="182"/>
    </row>
    <row r="121" spans="1:9" s="8" customFormat="1" ht="24" customHeight="1">
      <c r="A121" s="189">
        <v>12</v>
      </c>
      <c r="B121" s="190" t="s">
        <v>201</v>
      </c>
      <c r="C121" s="259">
        <v>421012</v>
      </c>
      <c r="D121" s="216">
        <v>70000</v>
      </c>
      <c r="E121" s="193" t="s">
        <v>9</v>
      </c>
      <c r="F121" s="395">
        <v>45058</v>
      </c>
      <c r="G121" s="404">
        <v>35</v>
      </c>
      <c r="I121" s="182"/>
    </row>
    <row r="122" spans="1:9" s="8" customFormat="1" ht="24" customHeight="1">
      <c r="A122" s="189">
        <v>13</v>
      </c>
      <c r="B122" s="190" t="s">
        <v>202</v>
      </c>
      <c r="C122" s="259">
        <v>421013</v>
      </c>
      <c r="D122" s="216">
        <v>45000</v>
      </c>
      <c r="E122" s="193" t="s">
        <v>9</v>
      </c>
      <c r="F122" s="197">
        <v>35690</v>
      </c>
      <c r="G122" s="195">
        <v>99</v>
      </c>
      <c r="I122" s="182"/>
    </row>
    <row r="123" spans="1:9" s="8" customFormat="1" ht="24" customHeight="1">
      <c r="A123" s="189">
        <v>14</v>
      </c>
      <c r="B123" s="190" t="s">
        <v>203</v>
      </c>
      <c r="C123" s="259">
        <v>421014</v>
      </c>
      <c r="D123" s="216"/>
      <c r="E123" s="193"/>
      <c r="F123" s="197"/>
      <c r="G123" s="198"/>
      <c r="I123" s="182"/>
    </row>
    <row r="124" spans="1:9" s="8" customFormat="1" ht="24" customHeight="1">
      <c r="A124" s="189">
        <v>15</v>
      </c>
      <c r="B124" s="190" t="s">
        <v>204</v>
      </c>
      <c r="C124" s="259">
        <v>421015</v>
      </c>
      <c r="D124" s="216">
        <v>480000</v>
      </c>
      <c r="E124" s="193" t="s">
        <v>9</v>
      </c>
      <c r="F124" s="197">
        <v>429848</v>
      </c>
      <c r="G124" s="198" t="s">
        <v>9</v>
      </c>
      <c r="I124" s="182"/>
    </row>
    <row r="125" spans="1:9" s="8" customFormat="1" ht="24" customHeight="1">
      <c r="A125" s="189"/>
      <c r="B125" s="190" t="s">
        <v>205</v>
      </c>
      <c r="C125" s="259"/>
      <c r="D125" s="216"/>
      <c r="E125" s="196"/>
      <c r="F125" s="197"/>
      <c r="G125" s="198"/>
      <c r="I125" s="182"/>
    </row>
    <row r="126" spans="1:9" s="8" customFormat="1" ht="24" customHeight="1">
      <c r="A126" s="189">
        <v>16</v>
      </c>
      <c r="B126" s="190" t="s">
        <v>206</v>
      </c>
      <c r="C126" s="259">
        <v>421016</v>
      </c>
      <c r="D126" s="216"/>
      <c r="E126" s="200"/>
      <c r="F126" s="197"/>
      <c r="G126" s="198"/>
      <c r="I126" s="182"/>
    </row>
    <row r="127" spans="1:9" s="8" customFormat="1" ht="24" customHeight="1">
      <c r="A127" s="189">
        <v>17</v>
      </c>
      <c r="B127" s="190" t="s">
        <v>207</v>
      </c>
      <c r="C127" s="259">
        <v>421017</v>
      </c>
      <c r="D127" s="216"/>
      <c r="E127" s="200"/>
      <c r="F127" s="197"/>
      <c r="G127" s="198"/>
      <c r="I127" s="182"/>
    </row>
    <row r="128" spans="1:9" s="8" customFormat="1" ht="24" customHeight="1">
      <c r="A128" s="189">
        <v>18</v>
      </c>
      <c r="B128" s="190" t="s">
        <v>208</v>
      </c>
      <c r="C128" s="259">
        <v>421018</v>
      </c>
      <c r="D128" s="216"/>
      <c r="E128" s="200"/>
      <c r="F128" s="197"/>
      <c r="G128" s="198"/>
      <c r="I128" s="182"/>
    </row>
    <row r="129" spans="1:9" s="8" customFormat="1" ht="24" customHeight="1" thickBot="1">
      <c r="A129" s="189">
        <v>19</v>
      </c>
      <c r="B129" s="190" t="s">
        <v>209</v>
      </c>
      <c r="C129" s="259">
        <v>421999</v>
      </c>
      <c r="D129" s="262"/>
      <c r="E129" s="263"/>
      <c r="F129" s="264"/>
      <c r="G129" s="265"/>
      <c r="I129" s="182"/>
    </row>
    <row r="130" spans="1:9" s="8" customFormat="1" ht="24" customHeight="1" thickBot="1">
      <c r="A130" s="209"/>
      <c r="B130" s="210" t="s">
        <v>35</v>
      </c>
      <c r="C130" s="236"/>
      <c r="D130" s="244">
        <v>10430000</v>
      </c>
      <c r="E130" s="212" t="s">
        <v>9</v>
      </c>
      <c r="F130" s="213">
        <v>5052174</v>
      </c>
      <c r="G130" s="378">
        <v>46</v>
      </c>
      <c r="I130" s="182"/>
    </row>
    <row r="131" spans="1:9" s="8" customFormat="1" ht="24" customHeight="1">
      <c r="A131" s="480" t="s">
        <v>210</v>
      </c>
      <c r="B131" s="480"/>
      <c r="C131" s="253">
        <v>430000</v>
      </c>
      <c r="D131" s="254"/>
      <c r="E131" s="185"/>
      <c r="F131" s="266"/>
      <c r="G131" s="267"/>
      <c r="I131" s="182"/>
    </row>
    <row r="132" spans="1:9" s="8" customFormat="1" ht="24" customHeight="1">
      <c r="A132" s="443" t="s">
        <v>211</v>
      </c>
      <c r="B132" s="443"/>
      <c r="C132" s="258">
        <v>431000</v>
      </c>
      <c r="D132" s="240"/>
      <c r="E132" s="268"/>
      <c r="F132" s="269"/>
      <c r="G132" s="270"/>
      <c r="I132" s="182"/>
    </row>
    <row r="133" spans="1:9" s="8" customFormat="1" ht="24" customHeight="1">
      <c r="A133" s="430">
        <v>1</v>
      </c>
      <c r="B133" s="423" t="s">
        <v>384</v>
      </c>
      <c r="C133" s="417">
        <v>431001</v>
      </c>
      <c r="D133" s="424"/>
      <c r="E133" s="419"/>
      <c r="F133" s="426"/>
      <c r="G133" s="427"/>
      <c r="I133" s="182"/>
    </row>
    <row r="134" spans="1:9" s="8" customFormat="1" ht="24" customHeight="1">
      <c r="A134" s="189">
        <v>2</v>
      </c>
      <c r="B134" s="190" t="s">
        <v>212</v>
      </c>
      <c r="C134" s="191">
        <v>431002</v>
      </c>
      <c r="D134" s="216">
        <v>8000000</v>
      </c>
      <c r="E134" s="193" t="s">
        <v>9</v>
      </c>
      <c r="F134" s="197">
        <v>8091954</v>
      </c>
      <c r="G134" s="198" t="s">
        <v>9</v>
      </c>
      <c r="I134" s="182"/>
    </row>
    <row r="135" spans="1:9" s="8" customFormat="1" ht="24" customHeight="1" thickBot="1">
      <c r="A135" s="189"/>
      <c r="B135" s="190" t="s">
        <v>213</v>
      </c>
      <c r="C135" s="191"/>
      <c r="D135" s="240"/>
      <c r="E135" s="201"/>
      <c r="F135" s="202"/>
      <c r="G135" s="203"/>
      <c r="I135" s="182"/>
    </row>
    <row r="136" spans="1:9" s="8" customFormat="1" ht="24" customHeight="1" thickBot="1">
      <c r="A136" s="209"/>
      <c r="B136" s="210" t="s">
        <v>35</v>
      </c>
      <c r="C136" s="204"/>
      <c r="D136" s="237">
        <v>8000000</v>
      </c>
      <c r="E136" s="271" t="s">
        <v>9</v>
      </c>
      <c r="F136" s="272">
        <v>8091954</v>
      </c>
      <c r="G136" s="179" t="s">
        <v>9</v>
      </c>
      <c r="I136" s="182"/>
    </row>
    <row r="137" spans="1:9" s="8" customFormat="1" ht="24" customHeight="1">
      <c r="A137" s="478" t="s">
        <v>214</v>
      </c>
      <c r="B137" s="478"/>
      <c r="C137" s="188">
        <v>440000</v>
      </c>
      <c r="D137" s="240"/>
      <c r="E137" s="186"/>
      <c r="F137" s="202"/>
      <c r="G137" s="203"/>
      <c r="I137" s="182"/>
    </row>
    <row r="138" spans="1:10" s="8" customFormat="1" ht="24" customHeight="1">
      <c r="A138" s="479" t="s">
        <v>215</v>
      </c>
      <c r="B138" s="479"/>
      <c r="C138" s="188">
        <v>441000</v>
      </c>
      <c r="D138" s="240"/>
      <c r="E138" s="186"/>
      <c r="F138" s="202"/>
      <c r="G138" s="203"/>
      <c r="I138" s="182"/>
      <c r="J138" s="16"/>
    </row>
    <row r="139" spans="1:10" s="8" customFormat="1" ht="24" customHeight="1">
      <c r="A139" s="430">
        <v>1</v>
      </c>
      <c r="B139" s="423" t="s">
        <v>216</v>
      </c>
      <c r="C139" s="427">
        <v>441001</v>
      </c>
      <c r="D139" s="431"/>
      <c r="E139" s="432"/>
      <c r="F139" s="433"/>
      <c r="G139" s="423"/>
      <c r="I139" s="182"/>
      <c r="J139" s="16"/>
    </row>
    <row r="140" spans="1:10" s="8" customFormat="1" ht="24" customHeight="1">
      <c r="A140" s="189">
        <v>2</v>
      </c>
      <c r="B140" s="273" t="s">
        <v>217</v>
      </c>
      <c r="C140" s="274">
        <v>441002</v>
      </c>
      <c r="D140" s="275"/>
      <c r="E140" s="276"/>
      <c r="F140" s="277">
        <v>9795136</v>
      </c>
      <c r="G140" s="278" t="s">
        <v>9</v>
      </c>
      <c r="I140" s="182"/>
      <c r="J140" s="16"/>
    </row>
    <row r="141" spans="1:10" s="8" customFormat="1" ht="24" customHeight="1" thickBot="1">
      <c r="A141" s="279">
        <v>3</v>
      </c>
      <c r="B141" s="280" t="s">
        <v>218</v>
      </c>
      <c r="C141" s="274"/>
      <c r="D141" s="75"/>
      <c r="E141" s="281"/>
      <c r="F141" s="202">
        <v>48500</v>
      </c>
      <c r="G141" s="203" t="s">
        <v>9</v>
      </c>
      <c r="I141" s="182"/>
      <c r="J141" s="16"/>
    </row>
    <row r="142" spans="1:10" s="8" customFormat="1" ht="24" customHeight="1" thickBot="1">
      <c r="A142" s="209"/>
      <c r="B142" s="210" t="s">
        <v>35</v>
      </c>
      <c r="C142" s="204"/>
      <c r="D142" s="282"/>
      <c r="E142" s="283"/>
      <c r="F142" s="272">
        <f>SUM(F140:F141)</f>
        <v>9843636</v>
      </c>
      <c r="G142" s="179" t="s">
        <v>9</v>
      </c>
      <c r="I142" s="182"/>
      <c r="J142" s="16"/>
    </row>
    <row r="143" spans="1:9" s="8" customFormat="1" ht="24" customHeight="1" thickBot="1">
      <c r="A143" s="130"/>
      <c r="B143" s="284" t="s">
        <v>439</v>
      </c>
      <c r="C143" s="285"/>
      <c r="D143" s="286">
        <v>18827000</v>
      </c>
      <c r="E143" s="181" t="s">
        <v>9</v>
      </c>
      <c r="F143" s="286">
        <v>23292971</v>
      </c>
      <c r="G143" s="287">
        <v>98</v>
      </c>
      <c r="I143" s="288"/>
    </row>
    <row r="144" s="8" customFormat="1" ht="24" customHeight="1">
      <c r="I144" s="182"/>
    </row>
    <row r="145" s="8" customFormat="1" ht="24" customHeight="1">
      <c r="I145" s="182"/>
    </row>
    <row r="146" s="8" customFormat="1" ht="24" customHeight="1">
      <c r="I146" s="182"/>
    </row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</sheetData>
  <sheetProtection/>
  <mergeCells count="18">
    <mergeCell ref="A6:B6"/>
    <mergeCell ref="A16:B16"/>
    <mergeCell ref="A1:G1"/>
    <mergeCell ref="A2:G2"/>
    <mergeCell ref="A3:G3"/>
    <mergeCell ref="D4:E4"/>
    <mergeCell ref="F4:G4"/>
    <mergeCell ref="A5:B5"/>
    <mergeCell ref="A75:B75"/>
    <mergeCell ref="A83:B83"/>
    <mergeCell ref="A108:B108"/>
    <mergeCell ref="A138:B138"/>
    <mergeCell ref="A109:B109"/>
    <mergeCell ref="A131:B131"/>
    <mergeCell ref="A132:B132"/>
    <mergeCell ref="A137:B137"/>
    <mergeCell ref="A93:B93"/>
    <mergeCell ref="A104:B104"/>
  </mergeCells>
  <printOptions/>
  <pageMargins left="0.2362204724409449" right="0.2362204724409449" top="0.3937007874015748" bottom="0.3149606299212598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2"/>
  <sheetViews>
    <sheetView zoomScale="130" zoomScaleNormal="130" zoomScalePageLayoutView="0" workbookViewId="0" topLeftCell="C57">
      <selection activeCell="O103" sqref="O103"/>
    </sheetView>
  </sheetViews>
  <sheetFormatPr defaultColWidth="9.140625" defaultRowHeight="12.75"/>
  <cols>
    <col min="1" max="1" width="34.00390625" style="74" customWidth="1"/>
    <col min="2" max="2" width="9.8515625" style="74" customWidth="1"/>
    <col min="3" max="3" width="9.28125" style="74" customWidth="1"/>
    <col min="4" max="4" width="5.7109375" style="74" customWidth="1"/>
    <col min="5" max="5" width="9.8515625" style="74" customWidth="1"/>
    <col min="6" max="6" width="3.7109375" style="74" customWidth="1"/>
    <col min="7" max="7" width="9.140625" style="74" customWidth="1"/>
    <col min="8" max="8" width="8.8515625" style="74" customWidth="1"/>
    <col min="9" max="9" width="7.8515625" style="74" customWidth="1"/>
    <col min="10" max="10" width="7.57421875" style="74" customWidth="1"/>
    <col min="11" max="11" width="8.57421875" style="74" customWidth="1"/>
    <col min="12" max="12" width="9.00390625" style="74" customWidth="1"/>
    <col min="13" max="13" width="5.00390625" style="74" customWidth="1"/>
    <col min="14" max="14" width="8.421875" style="74" customWidth="1"/>
    <col min="15" max="15" width="9.8515625" style="74" customWidth="1"/>
    <col min="16" max="17" width="9.140625" style="74" customWidth="1"/>
    <col min="18" max="18" width="10.8515625" style="74" customWidth="1"/>
    <col min="19" max="16384" width="9.140625" style="74" customWidth="1"/>
  </cols>
  <sheetData>
    <row r="1" spans="1:15" ht="18.75">
      <c r="A1" s="442" t="s">
        <v>243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</row>
    <row r="2" spans="1:15" ht="18.75">
      <c r="A2" s="442" t="s">
        <v>345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</row>
    <row r="3" spans="1:15" ht="18.75">
      <c r="A3" s="442" t="s">
        <v>407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</row>
    <row r="4" spans="1:15" s="291" customFormat="1" ht="16.5" customHeight="1">
      <c r="A4" s="289" t="s">
        <v>385</v>
      </c>
      <c r="B4" s="447" t="s">
        <v>244</v>
      </c>
      <c r="C4" s="447"/>
      <c r="D4" s="290" t="s">
        <v>245</v>
      </c>
      <c r="E4" s="290" t="s">
        <v>246</v>
      </c>
      <c r="F4" s="290" t="s">
        <v>247</v>
      </c>
      <c r="G4" s="290" t="s">
        <v>248</v>
      </c>
      <c r="H4" s="449" t="s">
        <v>249</v>
      </c>
      <c r="I4" s="450"/>
      <c r="J4" s="290" t="s">
        <v>250</v>
      </c>
      <c r="K4" s="447" t="s">
        <v>251</v>
      </c>
      <c r="L4" s="447"/>
      <c r="M4" s="290" t="s">
        <v>252</v>
      </c>
      <c r="N4" s="290" t="s">
        <v>253</v>
      </c>
      <c r="O4" s="448" t="s">
        <v>35</v>
      </c>
    </row>
    <row r="5" spans="1:15" s="291" customFormat="1" ht="16.5" customHeight="1">
      <c r="A5" s="292" t="s">
        <v>386</v>
      </c>
      <c r="B5" s="293" t="s">
        <v>254</v>
      </c>
      <c r="C5" s="293" t="s">
        <v>255</v>
      </c>
      <c r="D5" s="293" t="s">
        <v>256</v>
      </c>
      <c r="E5" s="293" t="s">
        <v>257</v>
      </c>
      <c r="F5" s="293" t="s">
        <v>258</v>
      </c>
      <c r="G5" s="293" t="s">
        <v>259</v>
      </c>
      <c r="H5" s="293" t="s">
        <v>260</v>
      </c>
      <c r="I5" s="293" t="s">
        <v>342</v>
      </c>
      <c r="J5" s="293" t="s">
        <v>261</v>
      </c>
      <c r="K5" s="293" t="s">
        <v>262</v>
      </c>
      <c r="L5" s="293" t="s">
        <v>263</v>
      </c>
      <c r="M5" s="293" t="s">
        <v>264</v>
      </c>
      <c r="N5" s="293" t="s">
        <v>265</v>
      </c>
      <c r="O5" s="448"/>
    </row>
    <row r="6" spans="1:15" s="291" customFormat="1" ht="16.5" customHeight="1">
      <c r="A6" s="294" t="s">
        <v>266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409"/>
      <c r="O6" s="406"/>
    </row>
    <row r="7" spans="1:15" s="291" customFormat="1" ht="16.5" customHeight="1">
      <c r="A7" s="296" t="s">
        <v>267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>
        <v>3522</v>
      </c>
      <c r="O7" s="297">
        <f>N7</f>
        <v>3522</v>
      </c>
    </row>
    <row r="8" spans="1:15" s="291" customFormat="1" ht="16.5" customHeight="1">
      <c r="A8" s="298" t="s">
        <v>268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7"/>
    </row>
    <row r="9" spans="1:15" s="291" customFormat="1" ht="16.5" customHeight="1">
      <c r="A9" s="300" t="s">
        <v>269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297"/>
    </row>
    <row r="10" spans="1:15" s="291" customFormat="1" ht="16.5" customHeight="1">
      <c r="A10" s="300" t="s">
        <v>270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>
        <v>8000</v>
      </c>
      <c r="O10" s="297">
        <f aca="true" t="shared" si="0" ref="O10:O15">N10</f>
        <v>8000</v>
      </c>
    </row>
    <row r="11" spans="1:15" s="291" customFormat="1" ht="16.5" customHeight="1">
      <c r="A11" s="300" t="s">
        <v>271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>
        <v>212760</v>
      </c>
      <c r="O11" s="297">
        <f t="shared" si="0"/>
        <v>212760</v>
      </c>
    </row>
    <row r="12" spans="1:15" s="291" customFormat="1" ht="16.5" customHeight="1">
      <c r="A12" s="300" t="s">
        <v>272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2">
        <v>33000</v>
      </c>
      <c r="O12" s="297">
        <f t="shared" si="0"/>
        <v>33000</v>
      </c>
    </row>
    <row r="13" spans="1:15" s="291" customFormat="1" ht="16.5" customHeight="1">
      <c r="A13" s="300" t="s">
        <v>273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2"/>
      <c r="O13" s="327"/>
    </row>
    <row r="14" spans="1:15" s="291" customFormat="1" ht="16.5" customHeight="1">
      <c r="A14" s="303" t="s">
        <v>274</v>
      </c>
      <c r="B14" s="304">
        <v>0</v>
      </c>
      <c r="C14" s="304">
        <v>0</v>
      </c>
      <c r="D14" s="304">
        <v>0</v>
      </c>
      <c r="E14" s="304">
        <v>0</v>
      </c>
      <c r="F14" s="304" t="s">
        <v>9</v>
      </c>
      <c r="G14" s="304">
        <v>0</v>
      </c>
      <c r="H14" s="304">
        <v>0</v>
      </c>
      <c r="I14" s="304" t="s">
        <v>9</v>
      </c>
      <c r="J14" s="304">
        <v>0</v>
      </c>
      <c r="K14" s="304">
        <v>0</v>
      </c>
      <c r="L14" s="304">
        <v>0</v>
      </c>
      <c r="M14" s="304">
        <v>0</v>
      </c>
      <c r="N14" s="305">
        <v>257282</v>
      </c>
      <c r="O14" s="311">
        <f t="shared" si="0"/>
        <v>257282</v>
      </c>
    </row>
    <row r="15" spans="1:15" s="291" customFormat="1" ht="16.5" customHeight="1">
      <c r="A15" s="303" t="s">
        <v>275</v>
      </c>
      <c r="B15" s="304">
        <v>0</v>
      </c>
      <c r="C15" s="304">
        <v>0</v>
      </c>
      <c r="D15" s="304">
        <v>0</v>
      </c>
      <c r="E15" s="304">
        <v>0</v>
      </c>
      <c r="F15" s="304" t="s">
        <v>9</v>
      </c>
      <c r="G15" s="304">
        <v>0</v>
      </c>
      <c r="H15" s="304">
        <v>0</v>
      </c>
      <c r="I15" s="304" t="s">
        <v>9</v>
      </c>
      <c r="J15" s="304">
        <v>0</v>
      </c>
      <c r="K15" s="304">
        <v>0</v>
      </c>
      <c r="L15" s="304">
        <v>0</v>
      </c>
      <c r="M15" s="304">
        <v>0</v>
      </c>
      <c r="N15" s="304">
        <v>500025</v>
      </c>
      <c r="O15" s="312">
        <f t="shared" si="0"/>
        <v>500025</v>
      </c>
    </row>
    <row r="16" spans="1:15" s="291" customFormat="1" ht="16.5" customHeight="1">
      <c r="A16" s="306" t="s">
        <v>276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</row>
    <row r="17" spans="1:15" s="291" customFormat="1" ht="16.5" customHeight="1">
      <c r="A17" s="307" t="s">
        <v>277</v>
      </c>
      <c r="B17" s="299">
        <v>42840</v>
      </c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>
        <v>42840</v>
      </c>
    </row>
    <row r="18" spans="1:15" s="291" customFormat="1" ht="16.5" customHeight="1">
      <c r="A18" s="307" t="s">
        <v>344</v>
      </c>
      <c r="B18" s="299">
        <v>3510</v>
      </c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>
        <v>3510</v>
      </c>
    </row>
    <row r="19" spans="1:15" s="291" customFormat="1" ht="16.5" customHeight="1">
      <c r="A19" s="307" t="s">
        <v>278</v>
      </c>
      <c r="B19" s="299">
        <v>3510</v>
      </c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>
        <v>3510</v>
      </c>
    </row>
    <row r="20" spans="1:15" s="291" customFormat="1" ht="16.5" customHeight="1">
      <c r="A20" s="307" t="s">
        <v>279</v>
      </c>
      <c r="B20" s="299">
        <v>7200</v>
      </c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>
        <v>7200</v>
      </c>
    </row>
    <row r="21" spans="1:15" s="291" customFormat="1" ht="16.5" customHeight="1">
      <c r="A21" s="309" t="s">
        <v>280</v>
      </c>
      <c r="B21" s="301">
        <v>200400</v>
      </c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>
        <v>200400</v>
      </c>
    </row>
    <row r="22" spans="1:15" s="291" customFormat="1" ht="16.5" customHeight="1">
      <c r="A22" s="310" t="s">
        <v>274</v>
      </c>
      <c r="B22" s="311">
        <v>257460</v>
      </c>
      <c r="C22" s="305" t="s">
        <v>9</v>
      </c>
      <c r="D22" s="305" t="s">
        <v>9</v>
      </c>
      <c r="E22" s="305" t="s">
        <v>9</v>
      </c>
      <c r="F22" s="305" t="s">
        <v>9</v>
      </c>
      <c r="G22" s="305" t="s">
        <v>9</v>
      </c>
      <c r="H22" s="305" t="s">
        <v>9</v>
      </c>
      <c r="I22" s="305" t="s">
        <v>9</v>
      </c>
      <c r="J22" s="311">
        <f>SUM(J17:J21)</f>
        <v>0</v>
      </c>
      <c r="K22" s="311">
        <f>SUM(K17:K21)</f>
        <v>0</v>
      </c>
      <c r="L22" s="311">
        <f>SUM(L17:L21)</f>
        <v>0</v>
      </c>
      <c r="M22" s="311">
        <f>SUM(M17:M21)</f>
        <v>0</v>
      </c>
      <c r="N22" s="305" t="s">
        <v>9</v>
      </c>
      <c r="O22" s="311">
        <v>257460</v>
      </c>
    </row>
    <row r="23" spans="1:15" s="291" customFormat="1" ht="16.5" customHeight="1">
      <c r="A23" s="310" t="s">
        <v>275</v>
      </c>
      <c r="B23" s="312">
        <v>1544760</v>
      </c>
      <c r="C23" s="304" t="s">
        <v>9</v>
      </c>
      <c r="D23" s="304" t="s">
        <v>9</v>
      </c>
      <c r="E23" s="304" t="s">
        <v>9</v>
      </c>
      <c r="F23" s="304" t="s">
        <v>9</v>
      </c>
      <c r="G23" s="304" t="s">
        <v>9</v>
      </c>
      <c r="H23" s="304" t="s">
        <v>9</v>
      </c>
      <c r="I23" s="304" t="s">
        <v>9</v>
      </c>
      <c r="J23" s="312">
        <v>0</v>
      </c>
      <c r="K23" s="312">
        <v>0</v>
      </c>
      <c r="L23" s="312">
        <v>0</v>
      </c>
      <c r="M23" s="312">
        <v>0</v>
      </c>
      <c r="N23" s="304" t="s">
        <v>9</v>
      </c>
      <c r="O23" s="312">
        <v>1544760</v>
      </c>
    </row>
    <row r="24" spans="1:15" s="291" customFormat="1" ht="16.5" customHeight="1">
      <c r="A24" s="306" t="s">
        <v>281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</row>
    <row r="25" spans="1:15" s="291" customFormat="1" ht="16.5" customHeight="1">
      <c r="A25" s="298" t="s">
        <v>282</v>
      </c>
      <c r="B25" s="299">
        <v>102000</v>
      </c>
      <c r="C25" s="299">
        <v>59950</v>
      </c>
      <c r="D25" s="299"/>
      <c r="E25" s="299"/>
      <c r="F25" s="299"/>
      <c r="G25" s="299"/>
      <c r="H25" s="299">
        <v>32630</v>
      </c>
      <c r="I25" s="299"/>
      <c r="J25" s="299"/>
      <c r="K25" s="299"/>
      <c r="L25" s="299"/>
      <c r="M25" s="299"/>
      <c r="N25" s="299"/>
      <c r="O25" s="299">
        <f>SUM(B25:N25)</f>
        <v>194580</v>
      </c>
    </row>
    <row r="26" spans="1:15" s="291" customFormat="1" ht="16.5" customHeight="1">
      <c r="A26" s="300" t="s">
        <v>283</v>
      </c>
      <c r="B26" s="301">
        <v>9352</v>
      </c>
      <c r="C26" s="301">
        <v>4790</v>
      </c>
      <c r="D26" s="301"/>
      <c r="E26" s="301"/>
      <c r="F26" s="301"/>
      <c r="G26" s="301"/>
      <c r="H26" s="301">
        <v>3530</v>
      </c>
      <c r="I26" s="301"/>
      <c r="J26" s="301"/>
      <c r="K26" s="301"/>
      <c r="L26" s="301"/>
      <c r="M26" s="301"/>
      <c r="N26" s="301"/>
      <c r="O26" s="299">
        <f aca="true" t="shared" si="1" ref="O26:O32">SUM(B26:N26)</f>
        <v>17672</v>
      </c>
    </row>
    <row r="27" spans="1:15" s="291" customFormat="1" ht="16.5" customHeight="1">
      <c r="A27" s="300" t="s">
        <v>284</v>
      </c>
      <c r="B27" s="301">
        <v>3500</v>
      </c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299">
        <f t="shared" si="1"/>
        <v>3500</v>
      </c>
    </row>
    <row r="28" spans="1:15" s="291" customFormat="1" ht="16.5" customHeight="1">
      <c r="A28" s="300" t="s">
        <v>285</v>
      </c>
      <c r="B28" s="301"/>
      <c r="C28" s="301"/>
      <c r="D28" s="301"/>
      <c r="E28" s="301"/>
      <c r="F28" s="301"/>
      <c r="G28" s="301"/>
      <c r="H28" s="301">
        <v>17620</v>
      </c>
      <c r="I28" s="301"/>
      <c r="J28" s="301"/>
      <c r="K28" s="301"/>
      <c r="L28" s="301"/>
      <c r="M28" s="301"/>
      <c r="N28" s="301"/>
      <c r="O28" s="299">
        <f t="shared" si="1"/>
        <v>17620</v>
      </c>
    </row>
    <row r="29" spans="1:17" s="291" customFormat="1" ht="16.5" customHeight="1">
      <c r="A29" s="300" t="s">
        <v>286</v>
      </c>
      <c r="B29" s="301"/>
      <c r="C29" s="301"/>
      <c r="D29" s="301"/>
      <c r="E29" s="301"/>
      <c r="F29" s="301"/>
      <c r="G29" s="301"/>
      <c r="H29" s="301">
        <v>3000</v>
      </c>
      <c r="I29" s="301"/>
      <c r="J29" s="301"/>
      <c r="K29" s="301"/>
      <c r="L29" s="301"/>
      <c r="M29" s="301"/>
      <c r="N29" s="301"/>
      <c r="O29" s="299">
        <f t="shared" si="1"/>
        <v>3000</v>
      </c>
      <c r="Q29" s="313"/>
    </row>
    <row r="30" spans="1:17" s="291" customFormat="1" ht="16.5" customHeight="1">
      <c r="A30" s="300" t="s">
        <v>287</v>
      </c>
      <c r="B30" s="301">
        <v>33230</v>
      </c>
      <c r="C30" s="301">
        <v>7800</v>
      </c>
      <c r="D30" s="301"/>
      <c r="E30" s="301"/>
      <c r="F30" s="301"/>
      <c r="G30" s="301"/>
      <c r="H30" s="301">
        <v>5340</v>
      </c>
      <c r="I30" s="301"/>
      <c r="J30" s="301"/>
      <c r="K30" s="301"/>
      <c r="L30" s="301"/>
      <c r="M30" s="301"/>
      <c r="N30" s="301"/>
      <c r="O30" s="299">
        <f t="shared" si="1"/>
        <v>46370</v>
      </c>
      <c r="Q30" s="313"/>
    </row>
    <row r="31" spans="1:17" s="291" customFormat="1" ht="16.5" customHeight="1">
      <c r="A31" s="300" t="s">
        <v>288</v>
      </c>
      <c r="B31" s="301">
        <v>9170</v>
      </c>
      <c r="C31" s="301">
        <v>1500</v>
      </c>
      <c r="D31" s="301"/>
      <c r="E31" s="301"/>
      <c r="F31" s="301"/>
      <c r="G31" s="301"/>
      <c r="H31" s="301">
        <v>1500</v>
      </c>
      <c r="I31" s="301"/>
      <c r="J31" s="301"/>
      <c r="K31" s="301"/>
      <c r="L31" s="301"/>
      <c r="M31" s="301"/>
      <c r="N31" s="301"/>
      <c r="O31" s="301">
        <f t="shared" si="1"/>
        <v>12170</v>
      </c>
      <c r="Q31" s="313"/>
    </row>
    <row r="32" spans="1:15" s="291" customFormat="1" ht="16.5" customHeight="1">
      <c r="A32" s="310" t="s">
        <v>274</v>
      </c>
      <c r="B32" s="311">
        <f>SUM(B25:B31)</f>
        <v>157252</v>
      </c>
      <c r="C32" s="305">
        <f>SUM(C25:C31)</f>
        <v>74040</v>
      </c>
      <c r="D32" s="305" t="s">
        <v>9</v>
      </c>
      <c r="E32" s="305" t="s">
        <v>9</v>
      </c>
      <c r="F32" s="305" t="s">
        <v>9</v>
      </c>
      <c r="G32" s="305" t="s">
        <v>9</v>
      </c>
      <c r="H32" s="305">
        <f>SUM(H25:H31)</f>
        <v>63620</v>
      </c>
      <c r="I32" s="305" t="s">
        <v>9</v>
      </c>
      <c r="J32" s="305" t="s">
        <v>9</v>
      </c>
      <c r="K32" s="305" t="s">
        <v>9</v>
      </c>
      <c r="L32" s="305" t="s">
        <v>9</v>
      </c>
      <c r="M32" s="305" t="s">
        <v>9</v>
      </c>
      <c r="N32" s="305" t="s">
        <v>9</v>
      </c>
      <c r="O32" s="311">
        <f t="shared" si="1"/>
        <v>294912</v>
      </c>
    </row>
    <row r="33" spans="1:15" s="291" customFormat="1" ht="16.5" customHeight="1">
      <c r="A33" s="310" t="s">
        <v>275</v>
      </c>
      <c r="B33" s="312">
        <v>963225</v>
      </c>
      <c r="C33" s="304">
        <v>444240</v>
      </c>
      <c r="D33" s="304" t="s">
        <v>9</v>
      </c>
      <c r="E33" s="304" t="s">
        <v>9</v>
      </c>
      <c r="F33" s="304" t="s">
        <v>9</v>
      </c>
      <c r="G33" s="304" t="s">
        <v>9</v>
      </c>
      <c r="H33" s="304">
        <v>381720</v>
      </c>
      <c r="I33" s="304" t="s">
        <v>9</v>
      </c>
      <c r="J33" s="304" t="s">
        <v>9</v>
      </c>
      <c r="K33" s="304" t="s">
        <v>9</v>
      </c>
      <c r="L33" s="304" t="s">
        <v>9</v>
      </c>
      <c r="M33" s="304" t="s">
        <v>9</v>
      </c>
      <c r="N33" s="304" t="s">
        <v>9</v>
      </c>
      <c r="O33" s="312">
        <v>1789185</v>
      </c>
    </row>
    <row r="34" spans="1:15" s="291" customFormat="1" ht="16.5" customHeight="1">
      <c r="A34" s="314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</row>
    <row r="35" spans="1:15" s="291" customFormat="1" ht="16.5" customHeight="1">
      <c r="A35" s="316"/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</row>
    <row r="36" spans="1:15" s="291" customFormat="1" ht="16.5" customHeight="1">
      <c r="A36" s="318" t="s">
        <v>385</v>
      </c>
      <c r="B36" s="445" t="s">
        <v>244</v>
      </c>
      <c r="C36" s="445"/>
      <c r="D36" s="319" t="s">
        <v>245</v>
      </c>
      <c r="E36" s="319" t="s">
        <v>246</v>
      </c>
      <c r="F36" s="319" t="s">
        <v>247</v>
      </c>
      <c r="G36" s="319" t="s">
        <v>248</v>
      </c>
      <c r="H36" s="449" t="s">
        <v>249</v>
      </c>
      <c r="I36" s="450"/>
      <c r="J36" s="319" t="s">
        <v>250</v>
      </c>
      <c r="K36" s="445" t="s">
        <v>251</v>
      </c>
      <c r="L36" s="445"/>
      <c r="M36" s="319" t="s">
        <v>252</v>
      </c>
      <c r="N36" s="319" t="s">
        <v>253</v>
      </c>
      <c r="O36" s="446" t="s">
        <v>35</v>
      </c>
    </row>
    <row r="37" spans="1:15" s="291" customFormat="1" ht="16.5" customHeight="1">
      <c r="A37" s="292" t="s">
        <v>386</v>
      </c>
      <c r="B37" s="293" t="s">
        <v>254</v>
      </c>
      <c r="C37" s="293" t="s">
        <v>255</v>
      </c>
      <c r="D37" s="293" t="s">
        <v>256</v>
      </c>
      <c r="E37" s="293" t="s">
        <v>257</v>
      </c>
      <c r="F37" s="293" t="s">
        <v>258</v>
      </c>
      <c r="G37" s="293" t="s">
        <v>259</v>
      </c>
      <c r="H37" s="293" t="s">
        <v>260</v>
      </c>
      <c r="I37" s="293" t="s">
        <v>342</v>
      </c>
      <c r="J37" s="293" t="s">
        <v>261</v>
      </c>
      <c r="K37" s="293" t="s">
        <v>262</v>
      </c>
      <c r="L37" s="293" t="s">
        <v>263</v>
      </c>
      <c r="M37" s="293" t="s">
        <v>264</v>
      </c>
      <c r="N37" s="293" t="s">
        <v>265</v>
      </c>
      <c r="O37" s="446"/>
    </row>
    <row r="38" spans="1:15" s="291" customFormat="1" ht="16.5" customHeight="1">
      <c r="A38" s="306" t="s">
        <v>289</v>
      </c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320"/>
    </row>
    <row r="39" spans="1:15" s="291" customFormat="1" ht="16.5" customHeight="1">
      <c r="A39" s="298" t="s">
        <v>325</v>
      </c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</row>
    <row r="40" spans="1:15" s="291" customFormat="1" ht="16.5" customHeight="1">
      <c r="A40" s="298" t="s">
        <v>290</v>
      </c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</row>
    <row r="41" spans="1:15" s="291" customFormat="1" ht="16.5" customHeight="1">
      <c r="A41" s="298" t="s">
        <v>291</v>
      </c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</row>
    <row r="42" spans="1:15" s="291" customFormat="1" ht="16.5" customHeight="1">
      <c r="A42" s="298" t="s">
        <v>292</v>
      </c>
      <c r="B42" s="299">
        <v>10450</v>
      </c>
      <c r="C42" s="299">
        <v>8500</v>
      </c>
      <c r="D42" s="299"/>
      <c r="E42" s="299"/>
      <c r="F42" s="299"/>
      <c r="G42" s="308"/>
      <c r="H42" s="299">
        <v>4000</v>
      </c>
      <c r="I42" s="299"/>
      <c r="J42" s="299"/>
      <c r="K42" s="299"/>
      <c r="L42" s="299"/>
      <c r="M42" s="299"/>
      <c r="N42" s="299"/>
      <c r="O42" s="299">
        <v>22950</v>
      </c>
    </row>
    <row r="43" spans="1:15" s="291" customFormat="1" ht="16.5" customHeight="1">
      <c r="A43" s="298" t="s">
        <v>293</v>
      </c>
      <c r="B43" s="299"/>
      <c r="C43" s="299"/>
      <c r="D43" s="299"/>
      <c r="E43" s="299"/>
      <c r="F43" s="299"/>
      <c r="G43" s="308"/>
      <c r="H43" s="299"/>
      <c r="I43" s="299"/>
      <c r="J43" s="299"/>
      <c r="K43" s="299"/>
      <c r="L43" s="299"/>
      <c r="M43" s="299"/>
      <c r="N43" s="299"/>
      <c r="O43" s="299"/>
    </row>
    <row r="44" spans="1:15" s="291" customFormat="1" ht="16.5" customHeight="1">
      <c r="A44" s="298" t="s">
        <v>294</v>
      </c>
      <c r="B44" s="299"/>
      <c r="C44" s="299">
        <v>673</v>
      </c>
      <c r="D44" s="299"/>
      <c r="E44" s="299"/>
      <c r="F44" s="299"/>
      <c r="G44" s="308"/>
      <c r="H44" s="299">
        <v>14222</v>
      </c>
      <c r="I44" s="299"/>
      <c r="J44" s="299"/>
      <c r="K44" s="299"/>
      <c r="L44" s="299"/>
      <c r="M44" s="299"/>
      <c r="N44" s="299"/>
      <c r="O44" s="299">
        <v>14895</v>
      </c>
    </row>
    <row r="45" spans="1:15" s="291" customFormat="1" ht="16.5" customHeight="1">
      <c r="A45" s="310" t="s">
        <v>274</v>
      </c>
      <c r="B45" s="311">
        <v>10450</v>
      </c>
      <c r="C45" s="311">
        <v>9173</v>
      </c>
      <c r="D45" s="305" t="s">
        <v>9</v>
      </c>
      <c r="E45" s="305" t="s">
        <v>9</v>
      </c>
      <c r="F45" s="305" t="s">
        <v>9</v>
      </c>
      <c r="G45" s="305" t="s">
        <v>9</v>
      </c>
      <c r="H45" s="311">
        <v>18222</v>
      </c>
      <c r="I45" s="305" t="s">
        <v>9</v>
      </c>
      <c r="J45" s="305" t="s">
        <v>9</v>
      </c>
      <c r="K45" s="305" t="s">
        <v>9</v>
      </c>
      <c r="L45" s="305" t="s">
        <v>9</v>
      </c>
      <c r="M45" s="305" t="s">
        <v>9</v>
      </c>
      <c r="N45" s="305" t="s">
        <v>9</v>
      </c>
      <c r="O45" s="311">
        <v>37845</v>
      </c>
    </row>
    <row r="46" spans="1:15" s="291" customFormat="1" ht="16.5" customHeight="1">
      <c r="A46" s="310" t="s">
        <v>275</v>
      </c>
      <c r="B46" s="312">
        <v>111437</v>
      </c>
      <c r="C46" s="312">
        <v>59066</v>
      </c>
      <c r="D46" s="304" t="s">
        <v>9</v>
      </c>
      <c r="E46" s="304" t="s">
        <v>9</v>
      </c>
      <c r="F46" s="304" t="s">
        <v>9</v>
      </c>
      <c r="G46" s="304" t="s">
        <v>9</v>
      </c>
      <c r="H46" s="312">
        <v>56459</v>
      </c>
      <c r="I46" s="304" t="s">
        <v>9</v>
      </c>
      <c r="J46" s="304" t="s">
        <v>9</v>
      </c>
      <c r="K46" s="304" t="s">
        <v>9</v>
      </c>
      <c r="L46" s="304" t="s">
        <v>9</v>
      </c>
      <c r="M46" s="304" t="s">
        <v>9</v>
      </c>
      <c r="N46" s="304" t="s">
        <v>9</v>
      </c>
      <c r="O46" s="312">
        <v>226962</v>
      </c>
    </row>
    <row r="47" spans="1:15" s="291" customFormat="1" ht="16.5" customHeight="1">
      <c r="A47" s="306" t="s">
        <v>295</v>
      </c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</row>
    <row r="48" spans="1:15" s="291" customFormat="1" ht="16.5" customHeight="1">
      <c r="A48" s="298" t="s">
        <v>296</v>
      </c>
      <c r="B48" s="299">
        <v>13000</v>
      </c>
      <c r="C48" s="299">
        <v>22900</v>
      </c>
      <c r="D48" s="299"/>
      <c r="E48" s="299"/>
      <c r="F48" s="299"/>
      <c r="G48" s="299"/>
      <c r="H48" s="299">
        <v>13700</v>
      </c>
      <c r="I48" s="299"/>
      <c r="J48" s="299"/>
      <c r="K48" s="299"/>
      <c r="L48" s="299"/>
      <c r="M48" s="299"/>
      <c r="N48" s="299"/>
      <c r="O48" s="299">
        <f>SUM(B48:N48)</f>
        <v>49600</v>
      </c>
    </row>
    <row r="49" spans="1:15" s="291" customFormat="1" ht="16.5" customHeight="1">
      <c r="A49" s="298" t="s">
        <v>326</v>
      </c>
      <c r="B49" s="299">
        <v>2300</v>
      </c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>
        <v>2300</v>
      </c>
    </row>
    <row r="50" spans="1:15" s="291" customFormat="1" ht="16.5" customHeight="1">
      <c r="A50" s="298" t="s">
        <v>327</v>
      </c>
      <c r="B50" s="299">
        <v>12140</v>
      </c>
      <c r="C50" s="299">
        <v>4260</v>
      </c>
      <c r="D50" s="299"/>
      <c r="E50" s="299"/>
      <c r="F50" s="299"/>
      <c r="G50" s="299"/>
      <c r="H50" s="299"/>
      <c r="I50" s="299"/>
      <c r="J50" s="299">
        <v>19900</v>
      </c>
      <c r="K50" s="299"/>
      <c r="L50" s="299"/>
      <c r="M50" s="299"/>
      <c r="N50" s="299"/>
      <c r="O50" s="299">
        <f>SUM(B50:N50)</f>
        <v>36300</v>
      </c>
    </row>
    <row r="51" spans="1:15" s="291" customFormat="1" ht="16.5" customHeight="1">
      <c r="A51" s="300" t="s">
        <v>297</v>
      </c>
      <c r="B51" s="301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299">
        <f>SUM(B51:N51)</f>
        <v>0</v>
      </c>
    </row>
    <row r="52" spans="1:15" s="291" customFormat="1" ht="16.5" customHeight="1">
      <c r="A52" s="310" t="s">
        <v>274</v>
      </c>
      <c r="B52" s="311">
        <f>SUM(B48:B51)</f>
        <v>27440</v>
      </c>
      <c r="C52" s="305">
        <v>27160</v>
      </c>
      <c r="D52" s="305" t="s">
        <v>9</v>
      </c>
      <c r="E52" s="305" t="s">
        <v>9</v>
      </c>
      <c r="F52" s="305" t="s">
        <v>9</v>
      </c>
      <c r="G52" s="305" t="s">
        <v>9</v>
      </c>
      <c r="H52" s="305">
        <v>13700</v>
      </c>
      <c r="I52" s="305" t="s">
        <v>9</v>
      </c>
      <c r="J52" s="305">
        <v>19900</v>
      </c>
      <c r="K52" s="305" t="s">
        <v>9</v>
      </c>
      <c r="L52" s="305" t="s">
        <v>9</v>
      </c>
      <c r="M52" s="305" t="s">
        <v>9</v>
      </c>
      <c r="N52" s="305" t="s">
        <v>9</v>
      </c>
      <c r="O52" s="311">
        <f>SUM(B52:N52)</f>
        <v>88200</v>
      </c>
    </row>
    <row r="53" spans="1:15" s="291" customFormat="1" ht="16.5" customHeight="1">
      <c r="A53" s="310" t="s">
        <v>275</v>
      </c>
      <c r="B53" s="312">
        <v>199860</v>
      </c>
      <c r="C53" s="312">
        <v>31192</v>
      </c>
      <c r="D53" s="304" t="s">
        <v>9</v>
      </c>
      <c r="E53" s="312">
        <v>252739</v>
      </c>
      <c r="F53" s="304" t="s">
        <v>9</v>
      </c>
      <c r="G53" s="304" t="s">
        <v>9</v>
      </c>
      <c r="H53" s="304">
        <v>53193.1</v>
      </c>
      <c r="I53" s="304" t="s">
        <v>9</v>
      </c>
      <c r="J53" s="304">
        <v>19900</v>
      </c>
      <c r="K53" s="304">
        <v>22936</v>
      </c>
      <c r="L53" s="312">
        <v>43055</v>
      </c>
      <c r="M53" s="304" t="s">
        <v>9</v>
      </c>
      <c r="N53" s="304" t="s">
        <v>9</v>
      </c>
      <c r="O53" s="312">
        <f>SUM(B53:N53)</f>
        <v>622875.1</v>
      </c>
    </row>
    <row r="54" spans="1:15" s="291" customFormat="1" ht="16.5" customHeight="1">
      <c r="A54" s="294" t="s">
        <v>298</v>
      </c>
      <c r="B54" s="321"/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2"/>
    </row>
    <row r="55" spans="1:15" s="291" customFormat="1" ht="16.5" customHeight="1">
      <c r="A55" s="298" t="s">
        <v>299</v>
      </c>
      <c r="B55" s="308"/>
      <c r="C55" s="308">
        <v>14042</v>
      </c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299">
        <f>SUM(B55:N55)</f>
        <v>14042</v>
      </c>
    </row>
    <row r="56" spans="1:15" s="291" customFormat="1" ht="16.5" customHeight="1">
      <c r="A56" s="307" t="s">
        <v>300</v>
      </c>
      <c r="B56" s="308">
        <v>6335</v>
      </c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299">
        <v>6335</v>
      </c>
    </row>
    <row r="57" spans="1:15" s="291" customFormat="1" ht="16.5" customHeight="1">
      <c r="A57" s="307" t="s">
        <v>301</v>
      </c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299"/>
    </row>
    <row r="58" spans="1:15" s="291" customFormat="1" ht="16.5" customHeight="1">
      <c r="A58" s="307" t="s">
        <v>302</v>
      </c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299"/>
    </row>
    <row r="59" spans="1:15" s="291" customFormat="1" ht="16.5" customHeight="1">
      <c r="A59" s="307" t="s">
        <v>303</v>
      </c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299"/>
    </row>
    <row r="60" spans="1:15" s="291" customFormat="1" ht="16.5" customHeight="1">
      <c r="A60" s="298" t="s">
        <v>304</v>
      </c>
      <c r="B60" s="299"/>
      <c r="C60" s="299"/>
      <c r="D60" s="299"/>
      <c r="E60" s="299"/>
      <c r="F60" s="299"/>
      <c r="G60" s="299"/>
      <c r="H60" s="299">
        <v>23878</v>
      </c>
      <c r="I60" s="299"/>
      <c r="J60" s="299"/>
      <c r="K60" s="299"/>
      <c r="L60" s="299"/>
      <c r="M60" s="299"/>
      <c r="N60" s="299"/>
      <c r="O60" s="299">
        <f>SUM(B60:N60)</f>
        <v>23878</v>
      </c>
    </row>
    <row r="61" spans="1:15" s="291" customFormat="1" ht="16.5" customHeight="1">
      <c r="A61" s="298" t="s">
        <v>346</v>
      </c>
      <c r="B61" s="299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</row>
    <row r="62" spans="1:15" s="291" customFormat="1" ht="16.5" customHeight="1">
      <c r="A62" s="298" t="s">
        <v>305</v>
      </c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</row>
    <row r="63" spans="1:15" s="291" customFormat="1" ht="16.5" customHeight="1">
      <c r="A63" s="298" t="s">
        <v>306</v>
      </c>
      <c r="B63" s="299"/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</row>
    <row r="64" spans="1:15" s="291" customFormat="1" ht="16.5" customHeight="1">
      <c r="A64" s="298" t="s">
        <v>307</v>
      </c>
      <c r="B64" s="299"/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</row>
    <row r="65" spans="1:15" s="291" customFormat="1" ht="16.5" customHeight="1">
      <c r="A65" s="298" t="s">
        <v>308</v>
      </c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>
        <f>SUM(B65:N65)</f>
        <v>0</v>
      </c>
    </row>
    <row r="66" spans="1:15" s="291" customFormat="1" ht="16.5" customHeight="1">
      <c r="A66" s="310" t="s">
        <v>274</v>
      </c>
      <c r="B66" s="305">
        <v>6335</v>
      </c>
      <c r="C66" s="305">
        <v>14042</v>
      </c>
      <c r="D66" s="305" t="s">
        <v>9</v>
      </c>
      <c r="E66" s="305" t="s">
        <v>9</v>
      </c>
      <c r="F66" s="305" t="s">
        <v>9</v>
      </c>
      <c r="G66" s="305" t="s">
        <v>9</v>
      </c>
      <c r="H66" s="305">
        <v>23878</v>
      </c>
      <c r="I66" s="305" t="s">
        <v>9</v>
      </c>
      <c r="J66" s="305" t="s">
        <v>9</v>
      </c>
      <c r="K66" s="305" t="s">
        <v>9</v>
      </c>
      <c r="L66" s="305" t="s">
        <v>9</v>
      </c>
      <c r="M66" s="305" t="s">
        <v>9</v>
      </c>
      <c r="N66" s="305" t="s">
        <v>9</v>
      </c>
      <c r="O66" s="311">
        <f>SUM(B66:N66)</f>
        <v>44255</v>
      </c>
    </row>
    <row r="67" spans="1:15" s="291" customFormat="1" ht="16.5" customHeight="1">
      <c r="A67" s="310" t="s">
        <v>275</v>
      </c>
      <c r="B67" s="312">
        <v>28176</v>
      </c>
      <c r="C67" s="304">
        <v>14042</v>
      </c>
      <c r="D67" s="304" t="s">
        <v>9</v>
      </c>
      <c r="E67" s="304" t="s">
        <v>9</v>
      </c>
      <c r="F67" s="304" t="s">
        <v>9</v>
      </c>
      <c r="G67" s="304" t="s">
        <v>9</v>
      </c>
      <c r="H67" s="312">
        <v>110312</v>
      </c>
      <c r="I67" s="304" t="s">
        <v>9</v>
      </c>
      <c r="J67" s="304" t="s">
        <v>9</v>
      </c>
      <c r="K67" s="304" t="s">
        <v>9</v>
      </c>
      <c r="L67" s="304" t="s">
        <v>9</v>
      </c>
      <c r="M67" s="304" t="s">
        <v>9</v>
      </c>
      <c r="N67" s="304" t="s">
        <v>9</v>
      </c>
      <c r="O67" s="312">
        <f>SUM(B67:N67)</f>
        <v>152530</v>
      </c>
    </row>
    <row r="68" spans="1:15" s="291" customFormat="1" ht="16.5" customHeight="1">
      <c r="A68" s="314"/>
      <c r="B68" s="315"/>
      <c r="C68" s="315"/>
      <c r="D68" s="323"/>
      <c r="E68" s="323"/>
      <c r="F68" s="323"/>
      <c r="G68" s="323"/>
      <c r="H68" s="315"/>
      <c r="I68" s="315"/>
      <c r="J68" s="323"/>
      <c r="K68" s="323"/>
      <c r="L68" s="323"/>
      <c r="M68" s="323"/>
      <c r="N68" s="323"/>
      <c r="O68" s="315"/>
    </row>
    <row r="69" spans="1:15" s="291" customFormat="1" ht="16.5" customHeight="1">
      <c r="A69" s="289" t="s">
        <v>385</v>
      </c>
      <c r="B69" s="447" t="s">
        <v>244</v>
      </c>
      <c r="C69" s="447"/>
      <c r="D69" s="290" t="s">
        <v>245</v>
      </c>
      <c r="E69" s="290" t="s">
        <v>246</v>
      </c>
      <c r="F69" s="290" t="s">
        <v>247</v>
      </c>
      <c r="G69" s="290" t="s">
        <v>248</v>
      </c>
      <c r="H69" s="449" t="s">
        <v>249</v>
      </c>
      <c r="I69" s="450"/>
      <c r="J69" s="290" t="s">
        <v>250</v>
      </c>
      <c r="K69" s="447" t="s">
        <v>251</v>
      </c>
      <c r="L69" s="447"/>
      <c r="M69" s="290" t="s">
        <v>252</v>
      </c>
      <c r="N69" s="290" t="s">
        <v>253</v>
      </c>
      <c r="O69" s="448" t="s">
        <v>35</v>
      </c>
    </row>
    <row r="70" spans="1:15" s="291" customFormat="1" ht="16.5" customHeight="1">
      <c r="A70" s="292" t="s">
        <v>386</v>
      </c>
      <c r="B70" s="293" t="s">
        <v>254</v>
      </c>
      <c r="C70" s="293" t="s">
        <v>255</v>
      </c>
      <c r="D70" s="293" t="s">
        <v>256</v>
      </c>
      <c r="E70" s="293" t="s">
        <v>257</v>
      </c>
      <c r="F70" s="293" t="s">
        <v>258</v>
      </c>
      <c r="G70" s="293" t="s">
        <v>259</v>
      </c>
      <c r="H70" s="293" t="s">
        <v>260</v>
      </c>
      <c r="I70" s="293" t="s">
        <v>342</v>
      </c>
      <c r="J70" s="293" t="s">
        <v>261</v>
      </c>
      <c r="K70" s="293" t="s">
        <v>262</v>
      </c>
      <c r="L70" s="293" t="s">
        <v>263</v>
      </c>
      <c r="M70" s="293" t="s">
        <v>264</v>
      </c>
      <c r="N70" s="293" t="s">
        <v>265</v>
      </c>
      <c r="O70" s="446"/>
    </row>
    <row r="71" spans="1:15" s="291" customFormat="1" ht="16.5" customHeight="1">
      <c r="A71" s="306" t="s">
        <v>309</v>
      </c>
      <c r="B71" s="297"/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297"/>
      <c r="O71" s="320"/>
    </row>
    <row r="72" spans="1:15" s="291" customFormat="1" ht="16.5" customHeight="1">
      <c r="A72" s="298" t="s">
        <v>310</v>
      </c>
      <c r="B72" s="299">
        <v>13621.21</v>
      </c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>
        <f aca="true" t="shared" si="2" ref="O72:O77">SUM(B72:N72)</f>
        <v>13621.21</v>
      </c>
    </row>
    <row r="73" spans="1:15" s="291" customFormat="1" ht="16.5" customHeight="1">
      <c r="A73" s="298" t="s">
        <v>311</v>
      </c>
      <c r="B73" s="299">
        <v>447.26</v>
      </c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>
        <f t="shared" si="2"/>
        <v>447.26</v>
      </c>
    </row>
    <row r="74" spans="1:15" s="291" customFormat="1" ht="16.5" customHeight="1">
      <c r="A74" s="298" t="s">
        <v>312</v>
      </c>
      <c r="B74" s="299"/>
      <c r="C74" s="299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</row>
    <row r="75" spans="1:15" s="291" customFormat="1" ht="16.5" customHeight="1">
      <c r="A75" s="298" t="s">
        <v>313</v>
      </c>
      <c r="B75" s="299">
        <v>7062</v>
      </c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>
        <f t="shared" si="2"/>
        <v>7062</v>
      </c>
    </row>
    <row r="76" spans="1:15" s="291" customFormat="1" ht="16.5" customHeight="1">
      <c r="A76" s="310" t="s">
        <v>274</v>
      </c>
      <c r="B76" s="311">
        <v>21130.47</v>
      </c>
      <c r="C76" s="305" t="s">
        <v>9</v>
      </c>
      <c r="D76" s="311">
        <f>SUM(D72:D75)</f>
        <v>0</v>
      </c>
      <c r="E76" s="311">
        <f aca="true" t="shared" si="3" ref="E76:N76">SUM(E72:E75)</f>
        <v>0</v>
      </c>
      <c r="F76" s="305" t="s">
        <v>9</v>
      </c>
      <c r="G76" s="311">
        <f t="shared" si="3"/>
        <v>0</v>
      </c>
      <c r="H76" s="311">
        <f t="shared" si="3"/>
        <v>0</v>
      </c>
      <c r="I76" s="305" t="s">
        <v>9</v>
      </c>
      <c r="J76" s="311">
        <f t="shared" si="3"/>
        <v>0</v>
      </c>
      <c r="K76" s="311">
        <f t="shared" si="3"/>
        <v>0</v>
      </c>
      <c r="L76" s="311">
        <f t="shared" si="3"/>
        <v>0</v>
      </c>
      <c r="M76" s="311">
        <f t="shared" si="3"/>
        <v>0</v>
      </c>
      <c r="N76" s="311">
        <f t="shared" si="3"/>
        <v>0</v>
      </c>
      <c r="O76" s="311">
        <f>SUM(B76:N76)</f>
        <v>21130.47</v>
      </c>
    </row>
    <row r="77" spans="1:15" s="291" customFormat="1" ht="16.5" customHeight="1">
      <c r="A77" s="310" t="s">
        <v>275</v>
      </c>
      <c r="B77" s="312">
        <v>126064.31</v>
      </c>
      <c r="C77" s="312">
        <v>1375</v>
      </c>
      <c r="D77" s="312">
        <v>0</v>
      </c>
      <c r="E77" s="312">
        <v>0</v>
      </c>
      <c r="F77" s="304" t="s">
        <v>9</v>
      </c>
      <c r="G77" s="312">
        <v>0</v>
      </c>
      <c r="H77" s="312">
        <v>0</v>
      </c>
      <c r="I77" s="304" t="s">
        <v>9</v>
      </c>
      <c r="J77" s="312">
        <v>0</v>
      </c>
      <c r="K77" s="312">
        <v>0</v>
      </c>
      <c r="L77" s="312">
        <v>0</v>
      </c>
      <c r="M77" s="312">
        <v>0</v>
      </c>
      <c r="N77" s="312">
        <v>0</v>
      </c>
      <c r="O77" s="312">
        <f t="shared" si="2"/>
        <v>127439.31</v>
      </c>
    </row>
    <row r="78" spans="1:15" s="291" customFormat="1" ht="16.5" customHeight="1">
      <c r="A78" s="324" t="s">
        <v>314</v>
      </c>
      <c r="B78" s="325"/>
      <c r="C78" s="325"/>
      <c r="D78" s="325"/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325"/>
    </row>
    <row r="79" spans="1:15" s="291" customFormat="1" ht="16.5" customHeight="1">
      <c r="A79" s="298" t="s">
        <v>329</v>
      </c>
      <c r="B79" s="299"/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</row>
    <row r="80" spans="1:15" s="291" customFormat="1" ht="16.5" customHeight="1">
      <c r="A80" s="298" t="s">
        <v>315</v>
      </c>
      <c r="B80" s="299"/>
      <c r="C80" s="299"/>
      <c r="D80" s="299"/>
      <c r="E80" s="299"/>
      <c r="F80" s="299"/>
      <c r="G80" s="299"/>
      <c r="H80" s="299"/>
      <c r="I80" s="299"/>
      <c r="J80" s="299"/>
      <c r="K80" s="299"/>
      <c r="L80" s="299">
        <v>5000</v>
      </c>
      <c r="M80" s="299"/>
      <c r="N80" s="299"/>
      <c r="O80" s="299">
        <v>5000</v>
      </c>
    </row>
    <row r="81" spans="1:15" s="291" customFormat="1" ht="16.5" customHeight="1">
      <c r="A81" s="326" t="s">
        <v>316</v>
      </c>
      <c r="B81" s="327"/>
      <c r="C81" s="327"/>
      <c r="D81" s="327"/>
      <c r="E81" s="327"/>
      <c r="F81" s="327"/>
      <c r="G81" s="327"/>
      <c r="H81" s="327"/>
      <c r="I81" s="327"/>
      <c r="J81" s="327"/>
      <c r="K81" s="327"/>
      <c r="L81" s="327"/>
      <c r="M81" s="327"/>
      <c r="N81" s="327"/>
      <c r="O81" s="327"/>
    </row>
    <row r="82" spans="1:15" s="291" customFormat="1" ht="16.5" customHeight="1">
      <c r="A82" s="300" t="s">
        <v>330</v>
      </c>
      <c r="B82" s="301"/>
      <c r="C82" s="301"/>
      <c r="D82" s="301"/>
      <c r="E82" s="301">
        <v>30000</v>
      </c>
      <c r="F82" s="301"/>
      <c r="G82" s="301"/>
      <c r="H82" s="301"/>
      <c r="I82" s="301"/>
      <c r="J82" s="301"/>
      <c r="K82" s="301"/>
      <c r="L82" s="301"/>
      <c r="M82" s="301"/>
      <c r="N82" s="301"/>
      <c r="O82" s="301">
        <v>30000</v>
      </c>
    </row>
    <row r="83" spans="1:16" s="291" customFormat="1" ht="16.5" customHeight="1">
      <c r="A83" s="310" t="s">
        <v>274</v>
      </c>
      <c r="B83" s="305" t="s">
        <v>9</v>
      </c>
      <c r="C83" s="311">
        <f>SUM(C82)</f>
        <v>0</v>
      </c>
      <c r="D83" s="305" t="s">
        <v>9</v>
      </c>
      <c r="E83" s="305">
        <v>30000</v>
      </c>
      <c r="F83" s="305" t="s">
        <v>9</v>
      </c>
      <c r="G83" s="305" t="s">
        <v>9</v>
      </c>
      <c r="H83" s="311">
        <f>SUM(H82)</f>
        <v>0</v>
      </c>
      <c r="I83" s="305" t="s">
        <v>9</v>
      </c>
      <c r="J83" s="311">
        <f>SUM(J82)</f>
        <v>0</v>
      </c>
      <c r="K83" s="311">
        <f>SUM(K82)</f>
        <v>0</v>
      </c>
      <c r="L83" s="305">
        <v>5000</v>
      </c>
      <c r="M83" s="305" t="s">
        <v>9</v>
      </c>
      <c r="N83" s="305" t="s">
        <v>9</v>
      </c>
      <c r="O83" s="305">
        <f>SUM(E83:N83)</f>
        <v>35000</v>
      </c>
      <c r="P83" s="331"/>
    </row>
    <row r="84" spans="1:15" s="291" customFormat="1" ht="16.5" customHeight="1">
      <c r="A84" s="310" t="s">
        <v>275</v>
      </c>
      <c r="B84" s="304" t="s">
        <v>9</v>
      </c>
      <c r="C84" s="312">
        <v>0</v>
      </c>
      <c r="D84" s="304" t="s">
        <v>9</v>
      </c>
      <c r="E84" s="304">
        <v>804800</v>
      </c>
      <c r="F84" s="304" t="s">
        <v>9</v>
      </c>
      <c r="G84" s="304" t="s">
        <v>9</v>
      </c>
      <c r="H84" s="312">
        <v>0</v>
      </c>
      <c r="I84" s="304" t="s">
        <v>9</v>
      </c>
      <c r="J84" s="312">
        <v>0</v>
      </c>
      <c r="K84" s="312">
        <v>0</v>
      </c>
      <c r="L84" s="304">
        <v>75000</v>
      </c>
      <c r="M84" s="304" t="s">
        <v>9</v>
      </c>
      <c r="N84" s="304" t="s">
        <v>9</v>
      </c>
      <c r="O84" s="304">
        <f>SUM(E84:N84)</f>
        <v>879800</v>
      </c>
    </row>
    <row r="85" spans="1:16" s="291" customFormat="1" ht="16.5" customHeight="1">
      <c r="A85" s="306" t="s">
        <v>317</v>
      </c>
      <c r="B85" s="297"/>
      <c r="C85" s="297"/>
      <c r="D85" s="297"/>
      <c r="E85" s="297"/>
      <c r="F85" s="297"/>
      <c r="G85" s="297"/>
      <c r="H85" s="297"/>
      <c r="I85" s="297"/>
      <c r="J85" s="297"/>
      <c r="K85" s="297"/>
      <c r="L85" s="297"/>
      <c r="M85" s="297"/>
      <c r="N85" s="297"/>
      <c r="O85" s="380"/>
      <c r="P85" s="291" t="s">
        <v>8</v>
      </c>
    </row>
    <row r="86" spans="1:15" s="291" customFormat="1" ht="16.5" customHeight="1">
      <c r="A86" s="298" t="s">
        <v>318</v>
      </c>
      <c r="B86" s="299"/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402"/>
    </row>
    <row r="87" spans="1:15" s="291" customFormat="1" ht="16.5" customHeight="1">
      <c r="A87" s="298" t="s">
        <v>319</v>
      </c>
      <c r="B87" s="299"/>
      <c r="C87" s="299"/>
      <c r="D87" s="299"/>
      <c r="E87" s="299"/>
      <c r="F87" s="299"/>
      <c r="G87" s="299"/>
      <c r="H87" s="299"/>
      <c r="I87" s="299"/>
      <c r="J87" s="299"/>
      <c r="K87" s="299"/>
      <c r="L87" s="299"/>
      <c r="M87" s="299"/>
      <c r="N87" s="299"/>
      <c r="O87" s="402"/>
    </row>
    <row r="88" spans="1:15" s="291" customFormat="1" ht="16.5" customHeight="1">
      <c r="A88" s="310" t="s">
        <v>274</v>
      </c>
      <c r="B88" s="305" t="s">
        <v>9</v>
      </c>
      <c r="C88" s="305" t="s">
        <v>9</v>
      </c>
      <c r="D88" s="305" t="s">
        <v>9</v>
      </c>
      <c r="E88" s="305" t="s">
        <v>9</v>
      </c>
      <c r="F88" s="305" t="s">
        <v>9</v>
      </c>
      <c r="G88" s="305" t="s">
        <v>9</v>
      </c>
      <c r="H88" s="311">
        <v>0</v>
      </c>
      <c r="I88" s="305" t="s">
        <v>9</v>
      </c>
      <c r="J88" s="311">
        <v>0</v>
      </c>
      <c r="K88" s="311">
        <v>0</v>
      </c>
      <c r="L88" s="311">
        <v>0</v>
      </c>
      <c r="M88" s="311">
        <v>0</v>
      </c>
      <c r="N88" s="311">
        <v>0</v>
      </c>
      <c r="O88" s="403" t="s">
        <v>9</v>
      </c>
    </row>
    <row r="89" spans="1:15" s="291" customFormat="1" ht="16.5" customHeight="1">
      <c r="A89" s="310" t="s">
        <v>320</v>
      </c>
      <c r="B89" s="304" t="s">
        <v>9</v>
      </c>
      <c r="C89" s="304">
        <v>10000</v>
      </c>
      <c r="D89" s="304" t="s">
        <v>9</v>
      </c>
      <c r="E89" s="304" t="s">
        <v>9</v>
      </c>
      <c r="F89" s="304" t="s">
        <v>9</v>
      </c>
      <c r="G89" s="304" t="s">
        <v>9</v>
      </c>
      <c r="H89" s="312">
        <v>0</v>
      </c>
      <c r="I89" s="304" t="s">
        <v>9</v>
      </c>
      <c r="J89" s="312">
        <v>0</v>
      </c>
      <c r="K89" s="312">
        <v>0</v>
      </c>
      <c r="L89" s="312">
        <v>0</v>
      </c>
      <c r="M89" s="312">
        <v>0</v>
      </c>
      <c r="N89" s="312">
        <v>0</v>
      </c>
      <c r="O89" s="304">
        <v>10000</v>
      </c>
    </row>
    <row r="90" spans="1:15" s="291" customFormat="1" ht="16.5" customHeight="1">
      <c r="A90" s="306" t="s">
        <v>321</v>
      </c>
      <c r="B90" s="297"/>
      <c r="C90" s="297"/>
      <c r="D90" s="297"/>
      <c r="E90" s="297"/>
      <c r="F90" s="297"/>
      <c r="G90" s="297"/>
      <c r="H90" s="297"/>
      <c r="I90" s="297"/>
      <c r="J90" s="297"/>
      <c r="K90" s="297"/>
      <c r="L90" s="297"/>
      <c r="M90" s="297"/>
      <c r="N90" s="297"/>
      <c r="O90" s="380"/>
    </row>
    <row r="91" spans="1:15" s="291" customFormat="1" ht="16.5" customHeight="1">
      <c r="A91" s="296" t="s">
        <v>341</v>
      </c>
      <c r="B91" s="297"/>
      <c r="C91" s="297"/>
      <c r="D91" s="297"/>
      <c r="E91" s="297"/>
      <c r="F91" s="297"/>
      <c r="G91" s="297"/>
      <c r="H91" s="297"/>
      <c r="I91" s="297"/>
      <c r="J91" s="297"/>
      <c r="K91" s="297"/>
      <c r="L91" s="297"/>
      <c r="M91" s="297"/>
      <c r="N91" s="297"/>
      <c r="O91" s="328"/>
    </row>
    <row r="92" spans="1:15" s="291" customFormat="1" ht="16.5" customHeight="1">
      <c r="A92" s="298" t="s">
        <v>322</v>
      </c>
      <c r="B92" s="299"/>
      <c r="C92" s="299"/>
      <c r="D92" s="299"/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</row>
    <row r="93" spans="1:15" s="291" customFormat="1" ht="16.5" customHeight="1">
      <c r="A93" s="300" t="s">
        <v>323</v>
      </c>
      <c r="B93" s="301"/>
      <c r="C93" s="301"/>
      <c r="D93" s="301"/>
      <c r="E93" s="301"/>
      <c r="F93" s="301"/>
      <c r="G93" s="301"/>
      <c r="H93" s="301"/>
      <c r="I93" s="301"/>
      <c r="J93" s="301"/>
      <c r="K93" s="301"/>
      <c r="L93" s="301"/>
      <c r="M93" s="301"/>
      <c r="N93" s="301"/>
      <c r="O93" s="329"/>
    </row>
    <row r="94" spans="1:15" s="291" customFormat="1" ht="16.5" customHeight="1">
      <c r="A94" s="310" t="s">
        <v>274</v>
      </c>
      <c r="B94" s="312">
        <v>0</v>
      </c>
      <c r="C94" s="312">
        <v>0</v>
      </c>
      <c r="D94" s="312">
        <v>0</v>
      </c>
      <c r="E94" s="312">
        <v>0</v>
      </c>
      <c r="F94" s="305" t="s">
        <v>9</v>
      </c>
      <c r="G94" s="312">
        <v>0</v>
      </c>
      <c r="H94" s="312">
        <v>0</v>
      </c>
      <c r="I94" s="305" t="s">
        <v>9</v>
      </c>
      <c r="J94" s="312">
        <v>0</v>
      </c>
      <c r="K94" s="312">
        <v>0</v>
      </c>
      <c r="L94" s="312">
        <v>0</v>
      </c>
      <c r="M94" s="312">
        <v>0</v>
      </c>
      <c r="N94" s="312">
        <v>0</v>
      </c>
      <c r="O94" s="305" t="s">
        <v>9</v>
      </c>
    </row>
    <row r="95" spans="1:15" s="291" customFormat="1" ht="16.5" customHeight="1">
      <c r="A95" s="310" t="s">
        <v>275</v>
      </c>
      <c r="B95" s="312">
        <v>0</v>
      </c>
      <c r="C95" s="312">
        <v>0</v>
      </c>
      <c r="D95" s="312">
        <v>0</v>
      </c>
      <c r="E95" s="312">
        <v>0</v>
      </c>
      <c r="F95" s="304" t="s">
        <v>9</v>
      </c>
      <c r="G95" s="312">
        <v>0</v>
      </c>
      <c r="H95" s="312">
        <v>0</v>
      </c>
      <c r="I95" s="304" t="s">
        <v>9</v>
      </c>
      <c r="J95" s="312">
        <v>0</v>
      </c>
      <c r="K95" s="312">
        <v>0</v>
      </c>
      <c r="L95" s="312">
        <v>0</v>
      </c>
      <c r="M95" s="312">
        <v>0</v>
      </c>
      <c r="N95" s="312">
        <v>0</v>
      </c>
      <c r="O95" s="304" t="s">
        <v>9</v>
      </c>
    </row>
    <row r="96" spans="1:15" s="291" customFormat="1" ht="16.5" customHeight="1">
      <c r="A96" s="306" t="s">
        <v>324</v>
      </c>
      <c r="B96" s="297"/>
      <c r="C96" s="297"/>
      <c r="D96" s="297"/>
      <c r="E96" s="297"/>
      <c r="F96" s="297"/>
      <c r="G96" s="297"/>
      <c r="H96" s="297"/>
      <c r="I96" s="297"/>
      <c r="J96" s="297"/>
      <c r="K96" s="297"/>
      <c r="L96" s="297"/>
      <c r="M96" s="297"/>
      <c r="N96" s="297"/>
      <c r="O96" s="328"/>
    </row>
    <row r="97" spans="1:15" s="291" customFormat="1" ht="16.5" customHeight="1">
      <c r="A97" s="330"/>
      <c r="B97" s="327"/>
      <c r="C97" s="327"/>
      <c r="D97" s="327"/>
      <c r="E97" s="327"/>
      <c r="F97" s="327"/>
      <c r="G97" s="327"/>
      <c r="H97" s="327"/>
      <c r="I97" s="327"/>
      <c r="J97" s="327"/>
      <c r="K97" s="327"/>
      <c r="L97" s="327"/>
      <c r="M97" s="327"/>
      <c r="N97" s="327"/>
      <c r="O97" s="327"/>
    </row>
    <row r="98" spans="1:15" s="291" customFormat="1" ht="16.5" customHeight="1">
      <c r="A98" s="300"/>
      <c r="B98" s="301"/>
      <c r="C98" s="301"/>
      <c r="D98" s="301"/>
      <c r="E98" s="301"/>
      <c r="F98" s="301"/>
      <c r="G98" s="301"/>
      <c r="H98" s="301"/>
      <c r="I98" s="301"/>
      <c r="J98" s="301"/>
      <c r="K98" s="301"/>
      <c r="L98" s="301"/>
      <c r="M98" s="301"/>
      <c r="N98" s="301"/>
      <c r="O98" s="301"/>
    </row>
    <row r="99" spans="1:15" s="291" customFormat="1" ht="16.5" customHeight="1">
      <c r="A99" s="310" t="s">
        <v>274</v>
      </c>
      <c r="B99" s="312">
        <v>0</v>
      </c>
      <c r="C99" s="312">
        <v>0</v>
      </c>
      <c r="D99" s="312">
        <v>0</v>
      </c>
      <c r="E99" s="305" t="s">
        <v>9</v>
      </c>
      <c r="F99" s="305" t="s">
        <v>9</v>
      </c>
      <c r="G99" s="312">
        <v>0</v>
      </c>
      <c r="H99" s="312">
        <v>0</v>
      </c>
      <c r="I99" s="305" t="s">
        <v>9</v>
      </c>
      <c r="J99" s="304" t="s">
        <v>9</v>
      </c>
      <c r="K99" s="312">
        <v>0</v>
      </c>
      <c r="L99" s="304" t="s">
        <v>9</v>
      </c>
      <c r="M99" s="304" t="s">
        <v>9</v>
      </c>
      <c r="N99" s="312">
        <v>0</v>
      </c>
      <c r="O99" s="305" t="s">
        <v>9</v>
      </c>
    </row>
    <row r="100" spans="1:15" s="291" customFormat="1" ht="16.5" customHeight="1">
      <c r="A100" s="310" t="s">
        <v>275</v>
      </c>
      <c r="B100" s="312">
        <v>0</v>
      </c>
      <c r="C100" s="312">
        <v>0</v>
      </c>
      <c r="D100" s="312">
        <v>0</v>
      </c>
      <c r="E100" s="304" t="s">
        <v>9</v>
      </c>
      <c r="F100" s="304" t="s">
        <v>9</v>
      </c>
      <c r="G100" s="312">
        <v>0</v>
      </c>
      <c r="H100" s="312">
        <v>0</v>
      </c>
      <c r="I100" s="304" t="s">
        <v>9</v>
      </c>
      <c r="J100" s="304" t="s">
        <v>9</v>
      </c>
      <c r="K100" s="312">
        <v>0</v>
      </c>
      <c r="L100" s="304" t="s">
        <v>9</v>
      </c>
      <c r="M100" s="304" t="s">
        <v>9</v>
      </c>
      <c r="N100" s="312">
        <v>0</v>
      </c>
      <c r="O100" s="304" t="s">
        <v>9</v>
      </c>
    </row>
    <row r="101" spans="1:15" s="291" customFormat="1" ht="16.5" customHeight="1">
      <c r="A101" s="310" t="s">
        <v>274</v>
      </c>
      <c r="B101" s="312">
        <v>480067.47</v>
      </c>
      <c r="C101" s="312">
        <v>124415</v>
      </c>
      <c r="D101" s="304" t="s">
        <v>9</v>
      </c>
      <c r="E101" s="304">
        <v>30000</v>
      </c>
      <c r="F101" s="304" t="s">
        <v>9</v>
      </c>
      <c r="G101" s="304" t="s">
        <v>9</v>
      </c>
      <c r="H101" s="312">
        <v>119420</v>
      </c>
      <c r="I101" s="305" t="s">
        <v>9</v>
      </c>
      <c r="J101" s="305">
        <v>19900</v>
      </c>
      <c r="K101" s="304" t="s">
        <v>9</v>
      </c>
      <c r="L101" s="304">
        <v>5000</v>
      </c>
      <c r="M101" s="304" t="s">
        <v>9</v>
      </c>
      <c r="N101" s="312">
        <v>257282</v>
      </c>
      <c r="O101" s="312">
        <v>1036084.47</v>
      </c>
    </row>
    <row r="102" spans="1:16" s="291" customFormat="1" ht="16.5" customHeight="1">
      <c r="A102" s="310" t="s">
        <v>275</v>
      </c>
      <c r="B102" s="312">
        <v>2973522.31</v>
      </c>
      <c r="C102" s="312">
        <v>559915</v>
      </c>
      <c r="D102" s="304" t="s">
        <v>9</v>
      </c>
      <c r="E102" s="312">
        <v>1057539</v>
      </c>
      <c r="F102" s="304" t="s">
        <v>9</v>
      </c>
      <c r="G102" s="304" t="s">
        <v>9</v>
      </c>
      <c r="H102" s="312">
        <v>601684.1</v>
      </c>
      <c r="I102" s="304" t="s">
        <v>9</v>
      </c>
      <c r="J102" s="304">
        <v>19900</v>
      </c>
      <c r="K102" s="312">
        <v>22936</v>
      </c>
      <c r="L102" s="304">
        <v>118055</v>
      </c>
      <c r="M102" s="304" t="s">
        <v>9</v>
      </c>
      <c r="N102" s="312">
        <v>500025</v>
      </c>
      <c r="O102" s="312">
        <v>5853576.41</v>
      </c>
      <c r="P102" s="331"/>
    </row>
    <row r="103" spans="1:15" ht="16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>
      <c r="N110" s="74">
        <v>25160</v>
      </c>
    </row>
    <row r="111" ht="16.5" customHeight="1">
      <c r="N111" s="74">
        <v>37260</v>
      </c>
    </row>
    <row r="112" ht="16.5" customHeight="1">
      <c r="N112" s="74">
        <f>SUM(N108:N111)</f>
        <v>62420</v>
      </c>
    </row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</sheetData>
  <sheetProtection/>
  <mergeCells count="15">
    <mergeCell ref="A1:O1"/>
    <mergeCell ref="A2:O2"/>
    <mergeCell ref="A3:O3"/>
    <mergeCell ref="B4:C4"/>
    <mergeCell ref="K4:L4"/>
    <mergeCell ref="O4:O5"/>
    <mergeCell ref="H4:I4"/>
    <mergeCell ref="B36:C36"/>
    <mergeCell ref="K36:L36"/>
    <mergeCell ref="O36:O37"/>
    <mergeCell ref="B69:C69"/>
    <mergeCell ref="K69:L69"/>
    <mergeCell ref="O69:O70"/>
    <mergeCell ref="H36:I36"/>
    <mergeCell ref="H69:I69"/>
  </mergeCells>
  <printOptions/>
  <pageMargins left="0.18" right="0.2" top="0.23" bottom="0.19" header="0.2" footer="0.1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9"/>
  <sheetViews>
    <sheetView zoomScale="130" zoomScaleNormal="130" zoomScalePageLayoutView="0" workbookViewId="0" topLeftCell="C11">
      <selection activeCell="P29" sqref="P29"/>
    </sheetView>
  </sheetViews>
  <sheetFormatPr defaultColWidth="9.140625" defaultRowHeight="15.75" customHeight="1"/>
  <cols>
    <col min="1" max="1" width="32.8515625" style="74" customWidth="1"/>
    <col min="2" max="2" width="9.7109375" style="74" customWidth="1"/>
    <col min="3" max="3" width="6.7109375" style="74" customWidth="1"/>
    <col min="4" max="4" width="7.421875" style="74" customWidth="1"/>
    <col min="5" max="5" width="7.00390625" style="74" customWidth="1"/>
    <col min="6" max="6" width="7.421875" style="74" customWidth="1"/>
    <col min="7" max="7" width="8.28125" style="74" customWidth="1"/>
    <col min="8" max="8" width="7.8515625" style="74" customWidth="1"/>
    <col min="9" max="9" width="7.7109375" style="74" customWidth="1"/>
    <col min="10" max="10" width="8.00390625" style="74" customWidth="1"/>
    <col min="11" max="11" width="7.8515625" style="74" customWidth="1"/>
    <col min="12" max="12" width="7.421875" style="74" customWidth="1"/>
    <col min="13" max="13" width="10.8515625" style="74" customWidth="1"/>
    <col min="14" max="14" width="11.57421875" style="74" customWidth="1"/>
    <col min="15" max="16" width="9.140625" style="74" customWidth="1"/>
    <col min="17" max="17" width="13.28125" style="74" customWidth="1"/>
    <col min="18" max="16384" width="9.140625" style="74" customWidth="1"/>
  </cols>
  <sheetData>
    <row r="1" spans="1:14" ht="17.25" customHeight="1">
      <c r="A1" s="442" t="s">
        <v>243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</row>
    <row r="2" spans="1:14" ht="16.5" customHeight="1">
      <c r="A2" s="442" t="s">
        <v>387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</row>
    <row r="3" spans="1:14" ht="18" customHeight="1">
      <c r="A3" s="442" t="s">
        <v>406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</row>
    <row r="4" spans="1:14" s="334" customFormat="1" ht="15.75" customHeight="1">
      <c r="A4" s="332" t="s">
        <v>385</v>
      </c>
      <c r="B4" s="483" t="s">
        <v>244</v>
      </c>
      <c r="C4" s="483"/>
      <c r="D4" s="333" t="s">
        <v>245</v>
      </c>
      <c r="E4" s="333" t="s">
        <v>246</v>
      </c>
      <c r="F4" s="333" t="s">
        <v>247</v>
      </c>
      <c r="G4" s="333" t="s">
        <v>248</v>
      </c>
      <c r="H4" s="333" t="s">
        <v>249</v>
      </c>
      <c r="I4" s="333" t="s">
        <v>250</v>
      </c>
      <c r="J4" s="483" t="s">
        <v>251</v>
      </c>
      <c r="K4" s="483"/>
      <c r="L4" s="333" t="s">
        <v>252</v>
      </c>
      <c r="M4" s="333" t="s">
        <v>253</v>
      </c>
      <c r="N4" s="484" t="s">
        <v>35</v>
      </c>
    </row>
    <row r="5" spans="1:14" s="334" customFormat="1" ht="15.75" customHeight="1">
      <c r="A5" s="335" t="s">
        <v>386</v>
      </c>
      <c r="B5" s="336" t="s">
        <v>254</v>
      </c>
      <c r="C5" s="336" t="s">
        <v>255</v>
      </c>
      <c r="D5" s="336" t="s">
        <v>256</v>
      </c>
      <c r="E5" s="336" t="s">
        <v>257</v>
      </c>
      <c r="F5" s="336" t="s">
        <v>258</v>
      </c>
      <c r="G5" s="336" t="s">
        <v>259</v>
      </c>
      <c r="H5" s="336" t="s">
        <v>260</v>
      </c>
      <c r="I5" s="336" t="s">
        <v>261</v>
      </c>
      <c r="J5" s="336" t="s">
        <v>262</v>
      </c>
      <c r="K5" s="336" t="s">
        <v>263</v>
      </c>
      <c r="L5" s="336" t="s">
        <v>264</v>
      </c>
      <c r="M5" s="336" t="s">
        <v>265</v>
      </c>
      <c r="N5" s="484"/>
    </row>
    <row r="6" spans="1:14" s="334" customFormat="1" ht="15.75" customHeight="1">
      <c r="A6" s="337" t="s">
        <v>266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9"/>
    </row>
    <row r="7" spans="1:14" s="334" customFormat="1" ht="15.75" customHeight="1">
      <c r="A7" s="340" t="s">
        <v>267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</row>
    <row r="8" spans="1:14" s="334" customFormat="1" ht="15.75" customHeight="1">
      <c r="A8" s="342" t="s">
        <v>268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1">
        <v>2412200</v>
      </c>
      <c r="N8" s="341">
        <v>2412200</v>
      </c>
    </row>
    <row r="9" spans="1:14" s="334" customFormat="1" ht="15.75" customHeight="1">
      <c r="A9" s="344" t="s">
        <v>269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1">
        <v>131000</v>
      </c>
      <c r="N9" s="341">
        <v>131000</v>
      </c>
    </row>
    <row r="10" spans="1:14" s="334" customFormat="1" ht="15.75" customHeight="1">
      <c r="A10" s="344" t="s">
        <v>270</v>
      </c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1"/>
      <c r="N10" s="341"/>
    </row>
    <row r="11" spans="1:14" s="334" customFormat="1" ht="15.75" customHeight="1">
      <c r="A11" s="344" t="s">
        <v>271</v>
      </c>
      <c r="B11" s="345"/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1"/>
      <c r="N11" s="341"/>
    </row>
    <row r="12" spans="1:14" s="334" customFormat="1" ht="15.75" customHeight="1">
      <c r="A12" s="344" t="s">
        <v>272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1"/>
      <c r="N12" s="341"/>
    </row>
    <row r="13" spans="1:14" s="334" customFormat="1" ht="15.75" customHeight="1">
      <c r="A13" s="344" t="s">
        <v>273</v>
      </c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6"/>
      <c r="N13" s="346"/>
    </row>
    <row r="14" spans="1:14" s="334" customFormat="1" ht="15.75" customHeight="1">
      <c r="A14" s="383" t="s">
        <v>393</v>
      </c>
      <c r="B14" s="354" t="s">
        <v>9</v>
      </c>
      <c r="C14" s="354" t="s">
        <v>9</v>
      </c>
      <c r="D14" s="354" t="s">
        <v>9</v>
      </c>
      <c r="E14" s="354" t="s">
        <v>9</v>
      </c>
      <c r="F14" s="354" t="s">
        <v>9</v>
      </c>
      <c r="G14" s="354" t="s">
        <v>9</v>
      </c>
      <c r="H14" s="354" t="s">
        <v>9</v>
      </c>
      <c r="I14" s="354" t="s">
        <v>9</v>
      </c>
      <c r="J14" s="354" t="s">
        <v>9</v>
      </c>
      <c r="K14" s="354" t="s">
        <v>9</v>
      </c>
      <c r="L14" s="354" t="s">
        <v>9</v>
      </c>
      <c r="M14" s="384">
        <f>SUM(M8:M13)</f>
        <v>2543200</v>
      </c>
      <c r="N14" s="384">
        <f>SUM(N8:N13)</f>
        <v>2543200</v>
      </c>
    </row>
    <row r="15" spans="1:14" s="334" customFormat="1" ht="15.75" customHeight="1">
      <c r="A15" s="381" t="s">
        <v>275</v>
      </c>
      <c r="B15" s="382" t="s">
        <v>9</v>
      </c>
      <c r="C15" s="382" t="s">
        <v>9</v>
      </c>
      <c r="D15" s="382" t="s">
        <v>9</v>
      </c>
      <c r="E15" s="382" t="s">
        <v>9</v>
      </c>
      <c r="F15" s="382" t="s">
        <v>9</v>
      </c>
      <c r="G15" s="382" t="s">
        <v>9</v>
      </c>
      <c r="H15" s="382" t="s">
        <v>9</v>
      </c>
      <c r="I15" s="382" t="s">
        <v>9</v>
      </c>
      <c r="J15" s="382" t="s">
        <v>9</v>
      </c>
      <c r="K15" s="382" t="s">
        <v>9</v>
      </c>
      <c r="L15" s="382" t="s">
        <v>9</v>
      </c>
      <c r="M15" s="385">
        <v>5247454</v>
      </c>
      <c r="N15" s="385">
        <v>5247454</v>
      </c>
    </row>
    <row r="16" spans="1:14" s="334" customFormat="1" ht="15.75" customHeight="1">
      <c r="A16" s="348" t="s">
        <v>281</v>
      </c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</row>
    <row r="17" spans="1:14" s="334" customFormat="1" ht="15.75" customHeight="1">
      <c r="A17" s="342" t="s">
        <v>282</v>
      </c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</row>
    <row r="18" spans="1:14" s="334" customFormat="1" ht="15.75" customHeight="1">
      <c r="A18" s="344" t="s">
        <v>283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3"/>
    </row>
    <row r="19" spans="1:14" s="334" customFormat="1" ht="15.75" customHeight="1">
      <c r="A19" s="344" t="s">
        <v>284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3"/>
    </row>
    <row r="20" spans="1:14" s="334" customFormat="1" ht="15.75" customHeight="1">
      <c r="A20" s="344" t="s">
        <v>285</v>
      </c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3"/>
    </row>
    <row r="21" spans="1:16" s="334" customFormat="1" ht="15.75" customHeight="1">
      <c r="A21" s="344" t="s">
        <v>286</v>
      </c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3"/>
      <c r="P21" s="351"/>
    </row>
    <row r="22" spans="1:16" s="334" customFormat="1" ht="15.75" customHeight="1">
      <c r="A22" s="344" t="s">
        <v>287</v>
      </c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3"/>
      <c r="N22" s="343"/>
      <c r="P22" s="351"/>
    </row>
    <row r="23" spans="1:16" s="334" customFormat="1" ht="15.75" customHeight="1">
      <c r="A23" s="344" t="s">
        <v>288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P23" s="351">
        <v>146840</v>
      </c>
    </row>
    <row r="24" spans="1:16" s="334" customFormat="1" ht="15.75" customHeight="1">
      <c r="A24" s="350" t="s">
        <v>274</v>
      </c>
      <c r="B24" s="352"/>
      <c r="C24" s="352">
        <f>SUM(C17:C23)</f>
        <v>0</v>
      </c>
      <c r="D24" s="353">
        <v>0</v>
      </c>
      <c r="E24" s="354" t="s">
        <v>9</v>
      </c>
      <c r="F24" s="353">
        <v>0</v>
      </c>
      <c r="G24" s="353">
        <v>0</v>
      </c>
      <c r="H24" s="352">
        <f>SUM(H17:H23)</f>
        <v>0</v>
      </c>
      <c r="I24" s="353">
        <v>0</v>
      </c>
      <c r="J24" s="353">
        <v>0</v>
      </c>
      <c r="K24" s="353">
        <v>0</v>
      </c>
      <c r="L24" s="353">
        <v>0</v>
      </c>
      <c r="M24" s="354" t="s">
        <v>9</v>
      </c>
      <c r="N24" s="354" t="s">
        <v>9</v>
      </c>
      <c r="P24" s="334">
        <v>3503550</v>
      </c>
    </row>
    <row r="25" spans="1:16" s="334" customFormat="1" ht="15.75" customHeight="1">
      <c r="A25" s="350" t="s">
        <v>275</v>
      </c>
      <c r="B25" s="352"/>
      <c r="C25" s="352">
        <v>0</v>
      </c>
      <c r="D25" s="352">
        <v>0</v>
      </c>
      <c r="E25" s="347" t="s">
        <v>9</v>
      </c>
      <c r="F25" s="352">
        <v>0</v>
      </c>
      <c r="G25" s="352">
        <v>0</v>
      </c>
      <c r="H25" s="352">
        <v>0</v>
      </c>
      <c r="I25" s="352">
        <v>0</v>
      </c>
      <c r="J25" s="352">
        <v>0</v>
      </c>
      <c r="K25" s="352">
        <v>0</v>
      </c>
      <c r="L25" s="352">
        <v>0</v>
      </c>
      <c r="M25" s="347">
        <v>73800</v>
      </c>
      <c r="N25" s="347">
        <v>73800</v>
      </c>
      <c r="P25" s="334">
        <f>SUM(P23:P24)</f>
        <v>3650390</v>
      </c>
    </row>
    <row r="26" spans="1:14" s="334" customFormat="1" ht="15.75" customHeight="1">
      <c r="A26" s="350" t="s">
        <v>274</v>
      </c>
      <c r="B26" s="352"/>
      <c r="C26" s="352">
        <f>SUM(C19:C25)</f>
        <v>0</v>
      </c>
      <c r="D26" s="353">
        <v>0</v>
      </c>
      <c r="E26" s="354" t="s">
        <v>9</v>
      </c>
      <c r="F26" s="353">
        <v>0</v>
      </c>
      <c r="G26" s="353">
        <v>0</v>
      </c>
      <c r="H26" s="352">
        <f>SUM(H19:H25)</f>
        <v>0</v>
      </c>
      <c r="I26" s="353">
        <v>0</v>
      </c>
      <c r="J26" s="353">
        <v>0</v>
      </c>
      <c r="K26" s="353">
        <v>0</v>
      </c>
      <c r="L26" s="353">
        <v>0</v>
      </c>
      <c r="M26" s="405">
        <v>2543200</v>
      </c>
      <c r="N26" s="405">
        <v>2543200</v>
      </c>
    </row>
    <row r="27" spans="1:15" s="334" customFormat="1" ht="15.75" customHeight="1">
      <c r="A27" s="350" t="s">
        <v>275</v>
      </c>
      <c r="B27" s="352"/>
      <c r="C27" s="352">
        <v>0</v>
      </c>
      <c r="D27" s="352">
        <v>0</v>
      </c>
      <c r="E27" s="347" t="s">
        <v>9</v>
      </c>
      <c r="F27" s="352">
        <v>0</v>
      </c>
      <c r="G27" s="352">
        <v>0</v>
      </c>
      <c r="H27" s="352">
        <v>0</v>
      </c>
      <c r="I27" s="352">
        <v>0</v>
      </c>
      <c r="J27" s="352">
        <v>0</v>
      </c>
      <c r="K27" s="352">
        <v>0</v>
      </c>
      <c r="L27" s="352">
        <v>0</v>
      </c>
      <c r="M27" s="385">
        <v>5321254</v>
      </c>
      <c r="N27" s="385">
        <v>5321254</v>
      </c>
      <c r="O27" s="379"/>
    </row>
    <row r="28" spans="1:15" s="334" customFormat="1" ht="15.75" customHeight="1">
      <c r="A28" s="355"/>
      <c r="B28" s="356"/>
      <c r="C28" s="356"/>
      <c r="D28" s="356"/>
      <c r="E28" s="366"/>
      <c r="F28" s="356"/>
      <c r="G28" s="356"/>
      <c r="H28" s="356"/>
      <c r="I28" s="356"/>
      <c r="J28" s="356"/>
      <c r="K28" s="356"/>
      <c r="L28" s="356"/>
      <c r="M28" s="357"/>
      <c r="N28" s="366"/>
      <c r="O28" s="379"/>
    </row>
    <row r="29" spans="1:15" s="334" customFormat="1" ht="15.75" customHeight="1">
      <c r="A29" s="355"/>
      <c r="B29" s="356"/>
      <c r="C29" s="356"/>
      <c r="D29" s="356"/>
      <c r="E29" s="366"/>
      <c r="F29" s="356"/>
      <c r="G29" s="356"/>
      <c r="H29" s="356"/>
      <c r="I29" s="356"/>
      <c r="J29" s="356"/>
      <c r="K29" s="356"/>
      <c r="L29" s="356"/>
      <c r="M29" s="357"/>
      <c r="N29" s="366"/>
      <c r="O29" s="379"/>
    </row>
    <row r="30" spans="1:15" s="334" customFormat="1" ht="15.75" customHeight="1">
      <c r="A30" s="355"/>
      <c r="B30" s="356"/>
      <c r="C30" s="356"/>
      <c r="D30" s="356"/>
      <c r="E30" s="366"/>
      <c r="F30" s="356"/>
      <c r="G30" s="356"/>
      <c r="H30" s="356"/>
      <c r="I30" s="356"/>
      <c r="J30" s="356"/>
      <c r="K30" s="356"/>
      <c r="L30" s="356"/>
      <c r="M30" s="357"/>
      <c r="N30" s="366"/>
      <c r="O30" s="379"/>
    </row>
    <row r="31" spans="1:15" s="334" customFormat="1" ht="15.75" customHeight="1">
      <c r="A31" s="355"/>
      <c r="B31" s="356"/>
      <c r="C31" s="356"/>
      <c r="D31" s="356"/>
      <c r="E31" s="366"/>
      <c r="F31" s="356"/>
      <c r="G31" s="356"/>
      <c r="H31" s="356"/>
      <c r="I31" s="356"/>
      <c r="J31" s="356"/>
      <c r="K31" s="356"/>
      <c r="L31" s="356"/>
      <c r="M31" s="357"/>
      <c r="N31" s="366"/>
      <c r="O31" s="379"/>
    </row>
    <row r="32" spans="1:15" s="334" customFormat="1" ht="15.75" customHeight="1">
      <c r="A32" s="355"/>
      <c r="B32" s="356"/>
      <c r="C32" s="356"/>
      <c r="D32" s="356"/>
      <c r="E32" s="366"/>
      <c r="F32" s="356"/>
      <c r="G32" s="356"/>
      <c r="H32" s="356"/>
      <c r="I32" s="356"/>
      <c r="J32" s="356"/>
      <c r="K32" s="356"/>
      <c r="L32" s="356"/>
      <c r="M32" s="357"/>
      <c r="N32" s="366"/>
      <c r="O32" s="379"/>
    </row>
    <row r="33" spans="1:15" s="334" customFormat="1" ht="15.75" customHeight="1">
      <c r="A33" s="355"/>
      <c r="B33" s="356"/>
      <c r="C33" s="356"/>
      <c r="D33" s="356"/>
      <c r="E33" s="366"/>
      <c r="F33" s="356"/>
      <c r="G33" s="356"/>
      <c r="H33" s="356"/>
      <c r="I33" s="356"/>
      <c r="J33" s="356"/>
      <c r="K33" s="356"/>
      <c r="L33" s="356"/>
      <c r="M33" s="357"/>
      <c r="N33" s="366"/>
      <c r="O33" s="379"/>
    </row>
    <row r="34" spans="1:15" s="334" customFormat="1" ht="15.75" customHeight="1">
      <c r="A34" s="355"/>
      <c r="B34" s="356"/>
      <c r="C34" s="356"/>
      <c r="D34" s="356"/>
      <c r="E34" s="366"/>
      <c r="F34" s="356"/>
      <c r="G34" s="356"/>
      <c r="H34" s="356"/>
      <c r="I34" s="356"/>
      <c r="J34" s="356"/>
      <c r="K34" s="356"/>
      <c r="L34" s="356"/>
      <c r="M34" s="357"/>
      <c r="N34" s="366"/>
      <c r="O34" s="379"/>
    </row>
    <row r="35" spans="1:14" s="334" customFormat="1" ht="15.75" customHeight="1">
      <c r="A35" s="355"/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7"/>
      <c r="N35" s="356"/>
    </row>
    <row r="36" spans="1:14" s="334" customFormat="1" ht="15.75" customHeight="1">
      <c r="A36" s="355"/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7"/>
      <c r="N36" s="356"/>
    </row>
    <row r="37" spans="1:14" s="334" customFormat="1" ht="15.75" customHeight="1">
      <c r="A37" s="355"/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7"/>
      <c r="N37" s="356"/>
    </row>
    <row r="38" spans="1:14" s="334" customFormat="1" ht="15.75" customHeight="1">
      <c r="A38" s="355"/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7"/>
      <c r="N38" s="356"/>
    </row>
    <row r="39" spans="1:14" s="334" customFormat="1" ht="15.75" customHeight="1">
      <c r="A39" s="358"/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86"/>
      <c r="N39" s="367"/>
    </row>
    <row r="40" spans="1:14" s="334" customFormat="1" ht="15.75" customHeight="1">
      <c r="A40" s="359" t="s">
        <v>385</v>
      </c>
      <c r="B40" s="481" t="s">
        <v>244</v>
      </c>
      <c r="C40" s="481"/>
      <c r="D40" s="360" t="s">
        <v>245</v>
      </c>
      <c r="E40" s="360" t="s">
        <v>246</v>
      </c>
      <c r="F40" s="360" t="s">
        <v>247</v>
      </c>
      <c r="G40" s="360" t="s">
        <v>248</v>
      </c>
      <c r="H40" s="360" t="s">
        <v>249</v>
      </c>
      <c r="I40" s="360" t="s">
        <v>250</v>
      </c>
      <c r="J40" s="481" t="s">
        <v>251</v>
      </c>
      <c r="K40" s="481"/>
      <c r="L40" s="360" t="s">
        <v>252</v>
      </c>
      <c r="M40" s="360" t="s">
        <v>253</v>
      </c>
      <c r="N40" s="482" t="s">
        <v>35</v>
      </c>
    </row>
    <row r="41" spans="1:14" s="334" customFormat="1" ht="15.75" customHeight="1">
      <c r="A41" s="335" t="s">
        <v>386</v>
      </c>
      <c r="B41" s="336" t="s">
        <v>254</v>
      </c>
      <c r="C41" s="336" t="s">
        <v>255</v>
      </c>
      <c r="D41" s="336" t="s">
        <v>256</v>
      </c>
      <c r="E41" s="336" t="s">
        <v>257</v>
      </c>
      <c r="F41" s="336" t="s">
        <v>258</v>
      </c>
      <c r="G41" s="336" t="s">
        <v>259</v>
      </c>
      <c r="H41" s="336" t="s">
        <v>260</v>
      </c>
      <c r="I41" s="336" t="s">
        <v>261</v>
      </c>
      <c r="J41" s="336" t="s">
        <v>262</v>
      </c>
      <c r="K41" s="336" t="s">
        <v>263</v>
      </c>
      <c r="L41" s="336" t="s">
        <v>264</v>
      </c>
      <c r="M41" s="336" t="s">
        <v>265</v>
      </c>
      <c r="N41" s="482"/>
    </row>
    <row r="42" spans="1:14" s="334" customFormat="1" ht="15.75" customHeight="1">
      <c r="A42" s="348" t="s">
        <v>289</v>
      </c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61"/>
    </row>
    <row r="43" spans="1:14" s="334" customFormat="1" ht="15.75" customHeight="1">
      <c r="A43" s="362" t="s">
        <v>325</v>
      </c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</row>
    <row r="44" spans="1:14" s="334" customFormat="1" ht="15.75" customHeight="1">
      <c r="A44" s="342" t="s">
        <v>290</v>
      </c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</row>
    <row r="45" spans="1:14" s="334" customFormat="1" ht="15.75" customHeight="1">
      <c r="A45" s="342" t="s">
        <v>291</v>
      </c>
      <c r="B45" s="343"/>
      <c r="C45" s="343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</row>
    <row r="46" spans="1:14" s="334" customFormat="1" ht="15.75" customHeight="1">
      <c r="A46" s="342" t="s">
        <v>292</v>
      </c>
      <c r="B46" s="343"/>
      <c r="C46" s="343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</row>
    <row r="47" spans="1:14" s="334" customFormat="1" ht="15.75" customHeight="1">
      <c r="A47" s="342" t="s">
        <v>293</v>
      </c>
      <c r="B47" s="343"/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</row>
    <row r="48" spans="1:14" s="334" customFormat="1" ht="15.75" customHeight="1">
      <c r="A48" s="342" t="s">
        <v>294</v>
      </c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</row>
    <row r="49" spans="1:14" s="334" customFormat="1" ht="15.75" customHeight="1">
      <c r="A49" s="350" t="s">
        <v>274</v>
      </c>
      <c r="B49" s="352">
        <f>SUM(B43:B48)</f>
        <v>0</v>
      </c>
      <c r="C49" s="352">
        <f>SUM(C43:C48)</f>
        <v>0</v>
      </c>
      <c r="D49" s="352">
        <v>0</v>
      </c>
      <c r="E49" s="352">
        <f aca="true" t="shared" si="0" ref="E49:M49">SUM(E43:E48)</f>
        <v>0</v>
      </c>
      <c r="F49" s="352">
        <f t="shared" si="0"/>
        <v>0</v>
      </c>
      <c r="G49" s="352">
        <f t="shared" si="0"/>
        <v>0</v>
      </c>
      <c r="H49" s="352">
        <f t="shared" si="0"/>
        <v>0</v>
      </c>
      <c r="I49" s="352">
        <f t="shared" si="0"/>
        <v>0</v>
      </c>
      <c r="J49" s="352">
        <f t="shared" si="0"/>
        <v>0</v>
      </c>
      <c r="K49" s="352">
        <f t="shared" si="0"/>
        <v>0</v>
      </c>
      <c r="L49" s="352">
        <f t="shared" si="0"/>
        <v>0</v>
      </c>
      <c r="M49" s="352">
        <f t="shared" si="0"/>
        <v>0</v>
      </c>
      <c r="N49" s="352">
        <f>SUM(N43:N48)</f>
        <v>0</v>
      </c>
    </row>
    <row r="50" spans="1:14" s="334" customFormat="1" ht="15.75" customHeight="1">
      <c r="A50" s="350" t="s">
        <v>275</v>
      </c>
      <c r="B50" s="353">
        <v>0</v>
      </c>
      <c r="C50" s="353">
        <v>0</v>
      </c>
      <c r="D50" s="353">
        <v>0</v>
      </c>
      <c r="E50" s="353">
        <v>0</v>
      </c>
      <c r="F50" s="353">
        <v>0</v>
      </c>
      <c r="G50" s="353">
        <v>0</v>
      </c>
      <c r="H50" s="353">
        <v>0</v>
      </c>
      <c r="I50" s="353">
        <v>0</v>
      </c>
      <c r="J50" s="353">
        <v>0</v>
      </c>
      <c r="K50" s="353">
        <v>0</v>
      </c>
      <c r="L50" s="353">
        <v>0</v>
      </c>
      <c r="M50" s="353">
        <v>0</v>
      </c>
      <c r="N50" s="353">
        <f>SUM(B50:M50)</f>
        <v>0</v>
      </c>
    </row>
    <row r="51" spans="1:14" s="334" customFormat="1" ht="15.75" customHeight="1">
      <c r="A51" s="348" t="s">
        <v>295</v>
      </c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</row>
    <row r="52" spans="1:14" s="334" customFormat="1" ht="15.75" customHeight="1">
      <c r="A52" s="342" t="s">
        <v>296</v>
      </c>
      <c r="B52" s="343"/>
      <c r="C52" s="343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</row>
    <row r="53" spans="1:14" s="334" customFormat="1" ht="15.75" customHeight="1">
      <c r="A53" s="342" t="s">
        <v>326</v>
      </c>
      <c r="B53" s="343"/>
      <c r="C53" s="343"/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</row>
    <row r="54" spans="1:14" s="334" customFormat="1" ht="15.75" customHeight="1">
      <c r="A54" s="342" t="s">
        <v>327</v>
      </c>
      <c r="B54" s="343"/>
      <c r="C54" s="343"/>
      <c r="D54" s="343"/>
      <c r="E54" s="343"/>
      <c r="F54" s="343"/>
      <c r="G54" s="343"/>
      <c r="H54" s="343"/>
      <c r="I54" s="343"/>
      <c r="J54" s="343"/>
      <c r="K54" s="343"/>
      <c r="L54" s="343"/>
      <c r="M54" s="343"/>
      <c r="N54" s="343"/>
    </row>
    <row r="55" spans="1:14" s="334" customFormat="1" ht="15.75" customHeight="1">
      <c r="A55" s="344" t="s">
        <v>297</v>
      </c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</row>
    <row r="56" spans="1:14" s="334" customFormat="1" ht="15.75" customHeight="1">
      <c r="A56" s="350" t="s">
        <v>274</v>
      </c>
      <c r="B56" s="352">
        <f aca="true" t="shared" si="1" ref="B56:M56">SUM(B52:B55)</f>
        <v>0</v>
      </c>
      <c r="C56" s="352">
        <f t="shared" si="1"/>
        <v>0</v>
      </c>
      <c r="D56" s="352">
        <f t="shared" si="1"/>
        <v>0</v>
      </c>
      <c r="E56" s="352">
        <f t="shared" si="1"/>
        <v>0</v>
      </c>
      <c r="F56" s="352">
        <f t="shared" si="1"/>
        <v>0</v>
      </c>
      <c r="G56" s="352">
        <f t="shared" si="1"/>
        <v>0</v>
      </c>
      <c r="H56" s="352">
        <f t="shared" si="1"/>
        <v>0</v>
      </c>
      <c r="I56" s="352">
        <f t="shared" si="1"/>
        <v>0</v>
      </c>
      <c r="J56" s="352">
        <f t="shared" si="1"/>
        <v>0</v>
      </c>
      <c r="K56" s="352">
        <f t="shared" si="1"/>
        <v>0</v>
      </c>
      <c r="L56" s="352">
        <f t="shared" si="1"/>
        <v>0</v>
      </c>
      <c r="M56" s="352">
        <f t="shared" si="1"/>
        <v>0</v>
      </c>
      <c r="N56" s="352">
        <f>SUM(B56:M56)</f>
        <v>0</v>
      </c>
    </row>
    <row r="57" spans="1:14" s="334" customFormat="1" ht="15.75" customHeight="1">
      <c r="A57" s="350" t="s">
        <v>275</v>
      </c>
      <c r="B57" s="353">
        <v>0</v>
      </c>
      <c r="C57" s="353">
        <v>0</v>
      </c>
      <c r="D57" s="353">
        <v>0</v>
      </c>
      <c r="E57" s="353">
        <v>0</v>
      </c>
      <c r="F57" s="353">
        <v>0</v>
      </c>
      <c r="G57" s="353">
        <v>0</v>
      </c>
      <c r="H57" s="353">
        <v>0</v>
      </c>
      <c r="I57" s="353">
        <v>0</v>
      </c>
      <c r="J57" s="353">
        <v>0</v>
      </c>
      <c r="K57" s="353">
        <v>0</v>
      </c>
      <c r="L57" s="353">
        <v>0</v>
      </c>
      <c r="M57" s="353">
        <v>0</v>
      </c>
      <c r="N57" s="353">
        <f>SUM(B57:M57)</f>
        <v>0</v>
      </c>
    </row>
    <row r="58" spans="1:14" s="334" customFormat="1" ht="15.75" customHeight="1">
      <c r="A58" s="337" t="s">
        <v>298</v>
      </c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4"/>
    </row>
    <row r="59" spans="1:14" s="334" customFormat="1" ht="15.75" customHeight="1">
      <c r="A59" s="342" t="s">
        <v>299</v>
      </c>
      <c r="B59" s="365"/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65"/>
      <c r="N59" s="343"/>
    </row>
    <row r="60" spans="1:14" s="334" customFormat="1" ht="15.75" customHeight="1">
      <c r="A60" s="349" t="s">
        <v>300</v>
      </c>
      <c r="B60" s="365"/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43"/>
    </row>
    <row r="61" spans="1:14" s="334" customFormat="1" ht="15.75" customHeight="1">
      <c r="A61" s="349" t="s">
        <v>301</v>
      </c>
      <c r="B61" s="365"/>
      <c r="C61" s="365"/>
      <c r="D61" s="365"/>
      <c r="E61" s="365"/>
      <c r="F61" s="365"/>
      <c r="G61" s="365"/>
      <c r="H61" s="365"/>
      <c r="I61" s="365"/>
      <c r="J61" s="365"/>
      <c r="K61" s="365"/>
      <c r="L61" s="365"/>
      <c r="M61" s="365"/>
      <c r="N61" s="343"/>
    </row>
    <row r="62" spans="1:14" s="334" customFormat="1" ht="15.75" customHeight="1">
      <c r="A62" s="349" t="s">
        <v>302</v>
      </c>
      <c r="B62" s="365"/>
      <c r="C62" s="365"/>
      <c r="D62" s="365"/>
      <c r="E62" s="365"/>
      <c r="F62" s="365"/>
      <c r="G62" s="365"/>
      <c r="H62" s="365"/>
      <c r="I62" s="365"/>
      <c r="J62" s="365"/>
      <c r="K62" s="365"/>
      <c r="L62" s="365"/>
      <c r="M62" s="365"/>
      <c r="N62" s="343"/>
    </row>
    <row r="63" spans="1:14" s="334" customFormat="1" ht="15.75" customHeight="1">
      <c r="A63" s="349" t="s">
        <v>303</v>
      </c>
      <c r="B63" s="365"/>
      <c r="C63" s="365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43"/>
    </row>
    <row r="64" spans="1:14" s="334" customFormat="1" ht="15.75" customHeight="1">
      <c r="A64" s="342" t="s">
        <v>304</v>
      </c>
      <c r="B64" s="343"/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</row>
    <row r="65" spans="1:14" s="334" customFormat="1" ht="15.75" customHeight="1">
      <c r="A65" s="342" t="s">
        <v>305</v>
      </c>
      <c r="B65" s="343"/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</row>
    <row r="66" spans="1:14" s="334" customFormat="1" ht="15.75" customHeight="1">
      <c r="A66" s="342" t="s">
        <v>306</v>
      </c>
      <c r="B66" s="343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</row>
    <row r="67" spans="1:14" s="334" customFormat="1" ht="15.75" customHeight="1">
      <c r="A67" s="342" t="s">
        <v>307</v>
      </c>
      <c r="B67" s="343"/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</row>
    <row r="68" spans="1:14" s="334" customFormat="1" ht="15.75" customHeight="1">
      <c r="A68" s="342" t="s">
        <v>308</v>
      </c>
      <c r="B68" s="343"/>
      <c r="C68" s="343"/>
      <c r="D68" s="343"/>
      <c r="E68" s="343"/>
      <c r="F68" s="343"/>
      <c r="G68" s="343"/>
      <c r="H68" s="343"/>
      <c r="I68" s="343"/>
      <c r="J68" s="343"/>
      <c r="K68" s="343"/>
      <c r="L68" s="343"/>
      <c r="M68" s="343"/>
      <c r="N68" s="343"/>
    </row>
    <row r="69" spans="1:14" s="334" customFormat="1" ht="15.75" customHeight="1">
      <c r="A69" s="350" t="s">
        <v>274</v>
      </c>
      <c r="B69" s="352">
        <f aca="true" t="shared" si="2" ref="B69:M69">SUM(B59:B68)</f>
        <v>0</v>
      </c>
      <c r="C69" s="352">
        <f t="shared" si="2"/>
        <v>0</v>
      </c>
      <c r="D69" s="352">
        <f t="shared" si="2"/>
        <v>0</v>
      </c>
      <c r="E69" s="352"/>
      <c r="F69" s="352">
        <f t="shared" si="2"/>
        <v>0</v>
      </c>
      <c r="G69" s="352">
        <f t="shared" si="2"/>
        <v>0</v>
      </c>
      <c r="H69" s="352"/>
      <c r="I69" s="352">
        <f t="shared" si="2"/>
        <v>0</v>
      </c>
      <c r="J69" s="352">
        <f t="shared" si="2"/>
        <v>0</v>
      </c>
      <c r="K69" s="352">
        <f t="shared" si="2"/>
        <v>0</v>
      </c>
      <c r="L69" s="352">
        <f t="shared" si="2"/>
        <v>0</v>
      </c>
      <c r="M69" s="352">
        <f t="shared" si="2"/>
        <v>0</v>
      </c>
      <c r="N69" s="352">
        <f>SUM(B69:M69)</f>
        <v>0</v>
      </c>
    </row>
    <row r="70" spans="1:14" s="334" customFormat="1" ht="15.75" customHeight="1">
      <c r="A70" s="350" t="s">
        <v>275</v>
      </c>
      <c r="B70" s="353">
        <v>0</v>
      </c>
      <c r="C70" s="353">
        <v>0</v>
      </c>
      <c r="D70" s="353">
        <v>0</v>
      </c>
      <c r="E70" s="353"/>
      <c r="F70" s="353">
        <v>0</v>
      </c>
      <c r="G70" s="353">
        <v>0</v>
      </c>
      <c r="H70" s="353"/>
      <c r="I70" s="353">
        <v>0</v>
      </c>
      <c r="J70" s="353">
        <v>0</v>
      </c>
      <c r="K70" s="353">
        <v>0</v>
      </c>
      <c r="L70" s="353">
        <v>0</v>
      </c>
      <c r="M70" s="353">
        <v>0</v>
      </c>
      <c r="N70" s="353">
        <f>SUM(B70:M70)</f>
        <v>0</v>
      </c>
    </row>
    <row r="71" spans="1:14" s="334" customFormat="1" ht="15.75" customHeight="1">
      <c r="A71" s="355"/>
      <c r="B71" s="366"/>
      <c r="C71" s="366"/>
      <c r="D71" s="366"/>
      <c r="E71" s="366"/>
      <c r="F71" s="366"/>
      <c r="G71" s="366"/>
      <c r="H71" s="366"/>
      <c r="I71" s="366"/>
      <c r="J71" s="366"/>
      <c r="K71" s="366"/>
      <c r="L71" s="366"/>
      <c r="M71" s="366"/>
      <c r="N71" s="366"/>
    </row>
    <row r="72" spans="1:14" s="334" customFormat="1" ht="15.75" customHeight="1">
      <c r="A72" s="355"/>
      <c r="B72" s="366"/>
      <c r="C72" s="366"/>
      <c r="D72" s="366"/>
      <c r="E72" s="366"/>
      <c r="F72" s="366"/>
      <c r="G72" s="366"/>
      <c r="H72" s="366"/>
      <c r="I72" s="366"/>
      <c r="J72" s="366"/>
      <c r="K72" s="366"/>
      <c r="L72" s="366"/>
      <c r="M72" s="366"/>
      <c r="N72" s="366"/>
    </row>
    <row r="73" spans="1:14" s="334" customFormat="1" ht="15.75" customHeight="1">
      <c r="A73" s="355"/>
      <c r="B73" s="366"/>
      <c r="C73" s="366"/>
      <c r="D73" s="366"/>
      <c r="E73" s="366"/>
      <c r="F73" s="366"/>
      <c r="G73" s="366"/>
      <c r="H73" s="366"/>
      <c r="I73" s="366"/>
      <c r="J73" s="366"/>
      <c r="K73" s="366"/>
      <c r="L73" s="366"/>
      <c r="M73" s="366"/>
      <c r="N73" s="366"/>
    </row>
    <row r="74" spans="1:14" s="334" customFormat="1" ht="15.75" customHeight="1">
      <c r="A74" s="355"/>
      <c r="B74" s="366"/>
      <c r="C74" s="366"/>
      <c r="D74" s="366"/>
      <c r="E74" s="366"/>
      <c r="F74" s="366"/>
      <c r="G74" s="366"/>
      <c r="H74" s="366"/>
      <c r="I74" s="366"/>
      <c r="J74" s="366"/>
      <c r="K74" s="366"/>
      <c r="L74" s="366"/>
      <c r="M74" s="366"/>
      <c r="N74" s="366"/>
    </row>
    <row r="75" spans="1:14" s="334" customFormat="1" ht="15.75" customHeight="1">
      <c r="A75" s="358"/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  <c r="N75" s="367"/>
    </row>
    <row r="76" spans="1:14" s="334" customFormat="1" ht="15.75" customHeight="1">
      <c r="A76" s="359" t="s">
        <v>385</v>
      </c>
      <c r="B76" s="481" t="s">
        <v>244</v>
      </c>
      <c r="C76" s="481"/>
      <c r="D76" s="360" t="s">
        <v>245</v>
      </c>
      <c r="E76" s="360" t="s">
        <v>246</v>
      </c>
      <c r="F76" s="360" t="s">
        <v>247</v>
      </c>
      <c r="G76" s="360" t="s">
        <v>248</v>
      </c>
      <c r="H76" s="360" t="s">
        <v>249</v>
      </c>
      <c r="I76" s="360" t="s">
        <v>250</v>
      </c>
      <c r="J76" s="481" t="s">
        <v>251</v>
      </c>
      <c r="K76" s="481"/>
      <c r="L76" s="360" t="s">
        <v>252</v>
      </c>
      <c r="M76" s="360" t="s">
        <v>253</v>
      </c>
      <c r="N76" s="482" t="s">
        <v>35</v>
      </c>
    </row>
    <row r="77" spans="1:14" s="334" customFormat="1" ht="15.75" customHeight="1">
      <c r="A77" s="335" t="s">
        <v>386</v>
      </c>
      <c r="B77" s="336" t="s">
        <v>254</v>
      </c>
      <c r="C77" s="336" t="s">
        <v>255</v>
      </c>
      <c r="D77" s="336" t="s">
        <v>256</v>
      </c>
      <c r="E77" s="336" t="s">
        <v>257</v>
      </c>
      <c r="F77" s="336" t="s">
        <v>258</v>
      </c>
      <c r="G77" s="336" t="s">
        <v>259</v>
      </c>
      <c r="H77" s="336" t="s">
        <v>260</v>
      </c>
      <c r="I77" s="336" t="s">
        <v>261</v>
      </c>
      <c r="J77" s="336" t="s">
        <v>262</v>
      </c>
      <c r="K77" s="336" t="s">
        <v>263</v>
      </c>
      <c r="L77" s="336" t="s">
        <v>264</v>
      </c>
      <c r="M77" s="336" t="s">
        <v>265</v>
      </c>
      <c r="N77" s="482"/>
    </row>
    <row r="78" spans="1:14" s="334" customFormat="1" ht="15.75" customHeight="1">
      <c r="A78" s="348" t="s">
        <v>309</v>
      </c>
      <c r="B78" s="341"/>
      <c r="C78" s="341"/>
      <c r="D78" s="341"/>
      <c r="E78" s="341"/>
      <c r="F78" s="341"/>
      <c r="G78" s="341"/>
      <c r="H78" s="341"/>
      <c r="I78" s="341"/>
      <c r="J78" s="341"/>
      <c r="K78" s="341"/>
      <c r="L78" s="341"/>
      <c r="M78" s="341"/>
      <c r="N78" s="361"/>
    </row>
    <row r="79" spans="1:14" s="334" customFormat="1" ht="15.75" customHeight="1">
      <c r="A79" s="342" t="s">
        <v>310</v>
      </c>
      <c r="B79" s="343"/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</row>
    <row r="80" spans="1:14" s="334" customFormat="1" ht="15.75" customHeight="1">
      <c r="A80" s="342" t="s">
        <v>311</v>
      </c>
      <c r="B80" s="343"/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  <c r="N80" s="343"/>
    </row>
    <row r="81" spans="1:14" s="334" customFormat="1" ht="15.75" customHeight="1">
      <c r="A81" s="342" t="s">
        <v>312</v>
      </c>
      <c r="B81" s="343" t="s">
        <v>328</v>
      </c>
      <c r="C81" s="343"/>
      <c r="D81" s="343"/>
      <c r="E81" s="343"/>
      <c r="F81" s="343"/>
      <c r="G81" s="343"/>
      <c r="H81" s="343"/>
      <c r="I81" s="343"/>
      <c r="J81" s="343"/>
      <c r="K81" s="343"/>
      <c r="L81" s="343"/>
      <c r="M81" s="343"/>
      <c r="N81" s="343"/>
    </row>
    <row r="82" spans="1:14" s="334" customFormat="1" ht="15.75" customHeight="1">
      <c r="A82" s="342" t="s">
        <v>313</v>
      </c>
      <c r="B82" s="343"/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</row>
    <row r="83" spans="1:14" s="334" customFormat="1" ht="15.75" customHeight="1">
      <c r="A83" s="350" t="s">
        <v>274</v>
      </c>
      <c r="B83" s="352">
        <f aca="true" t="shared" si="3" ref="B83:M83">SUM(B79:B82)</f>
        <v>0</v>
      </c>
      <c r="C83" s="352">
        <f t="shared" si="3"/>
        <v>0</v>
      </c>
      <c r="D83" s="352">
        <f t="shared" si="3"/>
        <v>0</v>
      </c>
      <c r="E83" s="352">
        <f t="shared" si="3"/>
        <v>0</v>
      </c>
      <c r="F83" s="352">
        <f t="shared" si="3"/>
        <v>0</v>
      </c>
      <c r="G83" s="352">
        <f t="shared" si="3"/>
        <v>0</v>
      </c>
      <c r="H83" s="352">
        <f t="shared" si="3"/>
        <v>0</v>
      </c>
      <c r="I83" s="352">
        <f t="shared" si="3"/>
        <v>0</v>
      </c>
      <c r="J83" s="352">
        <f t="shared" si="3"/>
        <v>0</v>
      </c>
      <c r="K83" s="352">
        <f t="shared" si="3"/>
        <v>0</v>
      </c>
      <c r="L83" s="352">
        <f t="shared" si="3"/>
        <v>0</v>
      </c>
      <c r="M83" s="352">
        <f t="shared" si="3"/>
        <v>0</v>
      </c>
      <c r="N83" s="352">
        <f>SUM(B83:M83)</f>
        <v>0</v>
      </c>
    </row>
    <row r="84" spans="1:14" s="334" customFormat="1" ht="15.75" customHeight="1">
      <c r="A84" s="350" t="s">
        <v>275</v>
      </c>
      <c r="B84" s="353">
        <v>0</v>
      </c>
      <c r="C84" s="353">
        <v>0</v>
      </c>
      <c r="D84" s="353">
        <v>0</v>
      </c>
      <c r="E84" s="353">
        <v>0</v>
      </c>
      <c r="F84" s="353">
        <v>0</v>
      </c>
      <c r="G84" s="353">
        <v>0</v>
      </c>
      <c r="H84" s="353">
        <v>0</v>
      </c>
      <c r="I84" s="353">
        <v>0</v>
      </c>
      <c r="J84" s="353">
        <v>0</v>
      </c>
      <c r="K84" s="353">
        <v>0</v>
      </c>
      <c r="L84" s="353">
        <v>0</v>
      </c>
      <c r="M84" s="353">
        <v>0</v>
      </c>
      <c r="N84" s="353">
        <f>SUM(B84:M84)</f>
        <v>0</v>
      </c>
    </row>
    <row r="85" spans="1:14" s="334" customFormat="1" ht="15.75" customHeight="1">
      <c r="A85" s="368" t="s">
        <v>314</v>
      </c>
      <c r="B85" s="369"/>
      <c r="C85" s="369"/>
      <c r="D85" s="369"/>
      <c r="E85" s="369"/>
      <c r="F85" s="369"/>
      <c r="G85" s="369"/>
      <c r="H85" s="369"/>
      <c r="I85" s="369"/>
      <c r="J85" s="369"/>
      <c r="K85" s="369"/>
      <c r="L85" s="369"/>
      <c r="M85" s="369"/>
      <c r="N85" s="369"/>
    </row>
    <row r="86" spans="1:14" s="334" customFormat="1" ht="15.75" customHeight="1">
      <c r="A86" s="342" t="s">
        <v>329</v>
      </c>
      <c r="B86" s="343"/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</row>
    <row r="87" spans="1:14" s="334" customFormat="1" ht="15.75" customHeight="1">
      <c r="A87" s="342" t="s">
        <v>315</v>
      </c>
      <c r="B87" s="343"/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</row>
    <row r="88" spans="1:14" s="334" customFormat="1" ht="15.75" customHeight="1">
      <c r="A88" s="370" t="s">
        <v>316</v>
      </c>
      <c r="B88" s="346"/>
      <c r="C88" s="346"/>
      <c r="D88" s="346"/>
      <c r="E88" s="346"/>
      <c r="F88" s="346"/>
      <c r="G88" s="346"/>
      <c r="H88" s="346"/>
      <c r="I88" s="346"/>
      <c r="J88" s="346"/>
      <c r="K88" s="346"/>
      <c r="L88" s="346"/>
      <c r="M88" s="346"/>
      <c r="N88" s="346"/>
    </row>
    <row r="89" spans="1:14" s="334" customFormat="1" ht="15.75" customHeight="1">
      <c r="A89" s="344" t="s">
        <v>330</v>
      </c>
      <c r="B89" s="345"/>
      <c r="C89" s="345"/>
      <c r="D89" s="345"/>
      <c r="E89" s="345"/>
      <c r="F89" s="345"/>
      <c r="G89" s="345"/>
      <c r="H89" s="345"/>
      <c r="I89" s="345">
        <v>10000</v>
      </c>
      <c r="J89" s="345"/>
      <c r="K89" s="345"/>
      <c r="L89" s="345"/>
      <c r="M89" s="345"/>
      <c r="N89" s="345">
        <v>10000</v>
      </c>
    </row>
    <row r="90" spans="1:14" s="334" customFormat="1" ht="15.75" customHeight="1">
      <c r="A90" s="350" t="s">
        <v>274</v>
      </c>
      <c r="B90" s="352">
        <f>SUM(B86:B89)</f>
        <v>0</v>
      </c>
      <c r="C90" s="352">
        <f aca="true" t="shared" si="4" ref="C90:M90">SUM(C89)</f>
        <v>0</v>
      </c>
      <c r="D90" s="352">
        <f t="shared" si="4"/>
        <v>0</v>
      </c>
      <c r="E90" s="354">
        <f>SUM(E85:E89)</f>
        <v>0</v>
      </c>
      <c r="F90" s="354">
        <f>SUM(F85:F89)</f>
        <v>0</v>
      </c>
      <c r="G90" s="354" t="s">
        <v>9</v>
      </c>
      <c r="H90" s="352">
        <f t="shared" si="4"/>
        <v>0</v>
      </c>
      <c r="I90" s="352">
        <f t="shared" si="4"/>
        <v>10000</v>
      </c>
      <c r="J90" s="352">
        <f t="shared" si="4"/>
        <v>0</v>
      </c>
      <c r="K90" s="352">
        <f>SUM(K85:K89)</f>
        <v>0</v>
      </c>
      <c r="L90" s="352">
        <f>SUM(L85:L89)</f>
        <v>0</v>
      </c>
      <c r="M90" s="352">
        <f t="shared" si="4"/>
        <v>0</v>
      </c>
      <c r="N90" s="352">
        <f>SUM(B90:M90)</f>
        <v>10000</v>
      </c>
    </row>
    <row r="91" spans="1:14" s="334" customFormat="1" ht="15.75" customHeight="1">
      <c r="A91" s="350" t="s">
        <v>275</v>
      </c>
      <c r="B91" s="353">
        <v>0</v>
      </c>
      <c r="C91" s="353">
        <v>0</v>
      </c>
      <c r="D91" s="353">
        <v>0</v>
      </c>
      <c r="E91" s="347" t="s">
        <v>9</v>
      </c>
      <c r="F91" s="347" t="s">
        <v>9</v>
      </c>
      <c r="G91" s="347" t="s">
        <v>9</v>
      </c>
      <c r="H91" s="353">
        <v>0</v>
      </c>
      <c r="I91" s="353">
        <v>10000</v>
      </c>
      <c r="J91" s="353">
        <v>0</v>
      </c>
      <c r="K91" s="353">
        <v>0</v>
      </c>
      <c r="L91" s="353">
        <v>0</v>
      </c>
      <c r="M91" s="353">
        <v>0</v>
      </c>
      <c r="N91" s="353">
        <f>SUM(B91:M91)</f>
        <v>10000</v>
      </c>
    </row>
    <row r="92" spans="1:15" s="334" customFormat="1" ht="15.75" customHeight="1">
      <c r="A92" s="348" t="s">
        <v>317</v>
      </c>
      <c r="B92" s="341"/>
      <c r="C92" s="341"/>
      <c r="D92" s="341"/>
      <c r="E92" s="341"/>
      <c r="F92" s="341"/>
      <c r="G92" s="341"/>
      <c r="H92" s="341"/>
      <c r="I92" s="341"/>
      <c r="J92" s="341"/>
      <c r="K92" s="341"/>
      <c r="L92" s="341"/>
      <c r="M92" s="341"/>
      <c r="N92" s="371"/>
      <c r="O92" s="334" t="s">
        <v>8</v>
      </c>
    </row>
    <row r="93" spans="1:14" s="334" customFormat="1" ht="15.75" customHeight="1">
      <c r="A93" s="342" t="s">
        <v>318</v>
      </c>
      <c r="B93" s="343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72"/>
    </row>
    <row r="94" spans="1:14" s="334" customFormat="1" ht="15.75" customHeight="1">
      <c r="A94" s="342" t="s">
        <v>319</v>
      </c>
      <c r="B94" s="343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72"/>
    </row>
    <row r="95" spans="1:14" s="334" customFormat="1" ht="15.75" customHeight="1">
      <c r="A95" s="350" t="s">
        <v>274</v>
      </c>
      <c r="B95" s="352">
        <f>SUM(B93:B94)</f>
        <v>0</v>
      </c>
      <c r="C95" s="352">
        <v>0</v>
      </c>
      <c r="D95" s="352">
        <v>0</v>
      </c>
      <c r="E95" s="352">
        <v>0</v>
      </c>
      <c r="F95" s="352">
        <v>0</v>
      </c>
      <c r="G95" s="352">
        <v>0</v>
      </c>
      <c r="H95" s="352">
        <v>0</v>
      </c>
      <c r="I95" s="352">
        <v>0</v>
      </c>
      <c r="J95" s="352">
        <v>0</v>
      </c>
      <c r="K95" s="352">
        <v>0</v>
      </c>
      <c r="L95" s="352">
        <v>0</v>
      </c>
      <c r="M95" s="352">
        <v>0</v>
      </c>
      <c r="N95" s="373">
        <f>SUM(B95:M95)</f>
        <v>0</v>
      </c>
    </row>
    <row r="96" spans="1:14" s="334" customFormat="1" ht="15.75" customHeight="1">
      <c r="A96" s="350" t="s">
        <v>320</v>
      </c>
      <c r="B96" s="353">
        <v>0</v>
      </c>
      <c r="C96" s="353">
        <v>0</v>
      </c>
      <c r="D96" s="353">
        <v>0</v>
      </c>
      <c r="E96" s="353">
        <v>0</v>
      </c>
      <c r="F96" s="353">
        <v>0</v>
      </c>
      <c r="G96" s="353"/>
      <c r="H96" s="353">
        <v>0</v>
      </c>
      <c r="I96" s="353">
        <v>0</v>
      </c>
      <c r="J96" s="353">
        <v>0</v>
      </c>
      <c r="K96" s="353">
        <v>0</v>
      </c>
      <c r="L96" s="353">
        <v>0</v>
      </c>
      <c r="M96" s="353">
        <v>0</v>
      </c>
      <c r="N96" s="353">
        <f>SUM(B96:M96)</f>
        <v>0</v>
      </c>
    </row>
    <row r="97" spans="1:14" s="334" customFormat="1" ht="15.75" customHeight="1">
      <c r="A97" s="348" t="s">
        <v>321</v>
      </c>
      <c r="B97" s="341"/>
      <c r="C97" s="341"/>
      <c r="D97" s="341"/>
      <c r="E97" s="341"/>
      <c r="F97" s="341"/>
      <c r="G97" s="341"/>
      <c r="H97" s="341"/>
      <c r="I97" s="341"/>
      <c r="J97" s="341"/>
      <c r="K97" s="341"/>
      <c r="L97" s="341"/>
      <c r="M97" s="341"/>
      <c r="N97" s="371"/>
    </row>
    <row r="98" spans="1:14" s="334" customFormat="1" ht="15.75" customHeight="1">
      <c r="A98" s="342" t="s">
        <v>322</v>
      </c>
      <c r="B98" s="343"/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</row>
    <row r="99" spans="1:14" s="334" customFormat="1" ht="15.75" customHeight="1">
      <c r="A99" s="344" t="s">
        <v>323</v>
      </c>
      <c r="B99" s="345"/>
      <c r="C99" s="345"/>
      <c r="D99" s="345"/>
      <c r="E99" s="345"/>
      <c r="F99" s="345"/>
      <c r="G99" s="345"/>
      <c r="H99" s="345"/>
      <c r="I99" s="345"/>
      <c r="J99" s="345"/>
      <c r="K99" s="345"/>
      <c r="L99" s="345"/>
      <c r="M99" s="345"/>
      <c r="N99" s="374"/>
    </row>
    <row r="100" spans="1:17" s="334" customFormat="1" ht="15.75" customHeight="1">
      <c r="A100" s="350" t="s">
        <v>274</v>
      </c>
      <c r="B100" s="353">
        <v>0</v>
      </c>
      <c r="C100" s="353">
        <v>0</v>
      </c>
      <c r="D100" s="353">
        <v>0</v>
      </c>
      <c r="E100" s="353">
        <v>0</v>
      </c>
      <c r="F100" s="353">
        <v>0</v>
      </c>
      <c r="G100" s="353">
        <v>0</v>
      </c>
      <c r="H100" s="353">
        <v>0</v>
      </c>
      <c r="I100" s="353">
        <v>0</v>
      </c>
      <c r="J100" s="353">
        <v>0</v>
      </c>
      <c r="K100" s="353">
        <v>0</v>
      </c>
      <c r="L100" s="353">
        <v>0</v>
      </c>
      <c r="M100" s="353">
        <v>0</v>
      </c>
      <c r="N100" s="352">
        <f>SUM(B100:M100)</f>
        <v>0</v>
      </c>
      <c r="Q100" s="334">
        <v>125000</v>
      </c>
    </row>
    <row r="101" spans="1:17" s="334" customFormat="1" ht="15.75" customHeight="1">
      <c r="A101" s="350" t="s">
        <v>275</v>
      </c>
      <c r="B101" s="353">
        <v>0</v>
      </c>
      <c r="C101" s="353">
        <v>0</v>
      </c>
      <c r="D101" s="353">
        <v>0</v>
      </c>
      <c r="E101" s="353">
        <v>0</v>
      </c>
      <c r="F101" s="353">
        <v>0</v>
      </c>
      <c r="G101" s="353"/>
      <c r="H101" s="353">
        <v>0</v>
      </c>
      <c r="I101" s="353">
        <v>0</v>
      </c>
      <c r="J101" s="353">
        <v>0</v>
      </c>
      <c r="K101" s="353">
        <v>0</v>
      </c>
      <c r="L101" s="353">
        <v>0</v>
      </c>
      <c r="M101" s="353">
        <v>0</v>
      </c>
      <c r="N101" s="353">
        <f>SUM(B101:M101)</f>
        <v>0</v>
      </c>
      <c r="Q101" s="334">
        <v>470500</v>
      </c>
    </row>
    <row r="102" spans="1:17" s="334" customFormat="1" ht="15.75" customHeight="1">
      <c r="A102" s="348" t="s">
        <v>324</v>
      </c>
      <c r="B102" s="341"/>
      <c r="C102" s="341"/>
      <c r="D102" s="341"/>
      <c r="E102" s="341"/>
      <c r="F102" s="341"/>
      <c r="G102" s="341"/>
      <c r="H102" s="341"/>
      <c r="I102" s="341"/>
      <c r="J102" s="341"/>
      <c r="K102" s="341"/>
      <c r="L102" s="341"/>
      <c r="M102" s="341"/>
      <c r="N102" s="371"/>
      <c r="Q102" s="334">
        <f>SUM(Q100:Q101)</f>
        <v>595500</v>
      </c>
    </row>
    <row r="103" spans="1:14" s="334" customFormat="1" ht="15.75" customHeight="1">
      <c r="A103" s="375"/>
      <c r="B103" s="346"/>
      <c r="C103" s="346"/>
      <c r="D103" s="346"/>
      <c r="E103" s="346"/>
      <c r="F103" s="346"/>
      <c r="G103" s="346"/>
      <c r="H103" s="346"/>
      <c r="I103" s="346"/>
      <c r="J103" s="346"/>
      <c r="K103" s="346"/>
      <c r="L103" s="346"/>
      <c r="M103" s="346"/>
      <c r="N103" s="346"/>
    </row>
    <row r="104" spans="1:14" s="334" customFormat="1" ht="15.75" customHeight="1">
      <c r="A104" s="344"/>
      <c r="B104" s="345"/>
      <c r="C104" s="345"/>
      <c r="D104" s="345"/>
      <c r="E104" s="345"/>
      <c r="F104" s="345"/>
      <c r="G104" s="345"/>
      <c r="H104" s="345"/>
      <c r="I104" s="345"/>
      <c r="J104" s="345"/>
      <c r="K104" s="345"/>
      <c r="L104" s="345"/>
      <c r="M104" s="345"/>
      <c r="N104" s="345"/>
    </row>
    <row r="105" spans="1:14" s="334" customFormat="1" ht="15.75" customHeight="1">
      <c r="A105" s="350" t="s">
        <v>274</v>
      </c>
      <c r="B105" s="353">
        <v>0</v>
      </c>
      <c r="C105" s="353">
        <v>0</v>
      </c>
      <c r="D105" s="353">
        <v>0</v>
      </c>
      <c r="E105" s="352">
        <f>SUM(E103:E104)</f>
        <v>0</v>
      </c>
      <c r="F105" s="353">
        <v>0</v>
      </c>
      <c r="G105" s="353">
        <v>0</v>
      </c>
      <c r="H105" s="353">
        <v>0</v>
      </c>
      <c r="I105" s="353">
        <v>0</v>
      </c>
      <c r="J105" s="353">
        <v>0</v>
      </c>
      <c r="K105" s="353">
        <v>0</v>
      </c>
      <c r="L105" s="353">
        <v>0</v>
      </c>
      <c r="M105" s="353">
        <v>0</v>
      </c>
      <c r="N105" s="352"/>
    </row>
    <row r="106" spans="1:14" s="334" customFormat="1" ht="15.75" customHeight="1">
      <c r="A106" s="350" t="s">
        <v>275</v>
      </c>
      <c r="B106" s="353">
        <v>0</v>
      </c>
      <c r="C106" s="353">
        <v>0</v>
      </c>
      <c r="D106" s="353">
        <v>0</v>
      </c>
      <c r="E106" s="353">
        <v>0</v>
      </c>
      <c r="F106" s="353">
        <v>0</v>
      </c>
      <c r="G106" s="353">
        <v>0</v>
      </c>
      <c r="H106" s="353">
        <v>0</v>
      </c>
      <c r="I106" s="353">
        <v>0</v>
      </c>
      <c r="J106" s="353">
        <v>0</v>
      </c>
      <c r="K106" s="353">
        <v>0</v>
      </c>
      <c r="L106" s="353">
        <v>0</v>
      </c>
      <c r="M106" s="353">
        <v>0</v>
      </c>
      <c r="N106" s="353">
        <f>SUM(B106:M106)</f>
        <v>0</v>
      </c>
    </row>
    <row r="107" spans="1:14" s="334" customFormat="1" ht="15.75" customHeight="1">
      <c r="A107" s="350" t="s">
        <v>274</v>
      </c>
      <c r="B107" s="353">
        <v>0</v>
      </c>
      <c r="C107" s="353">
        <v>0</v>
      </c>
      <c r="D107" s="353">
        <v>0</v>
      </c>
      <c r="E107" s="353">
        <v>66680</v>
      </c>
      <c r="F107" s="353">
        <v>0</v>
      </c>
      <c r="G107" s="353">
        <v>0</v>
      </c>
      <c r="H107" s="353">
        <v>19474</v>
      </c>
      <c r="I107" s="353">
        <v>10000</v>
      </c>
      <c r="J107" s="353">
        <v>0</v>
      </c>
      <c r="K107" s="353">
        <v>0</v>
      </c>
      <c r="L107" s="353">
        <v>0</v>
      </c>
      <c r="M107" s="347">
        <v>696084</v>
      </c>
      <c r="N107" s="353">
        <v>792238</v>
      </c>
    </row>
    <row r="108" spans="1:14" s="334" customFormat="1" ht="15.75" customHeight="1">
      <c r="A108" s="350" t="s">
        <v>275</v>
      </c>
      <c r="B108" s="353">
        <v>0</v>
      </c>
      <c r="C108" s="353">
        <v>0</v>
      </c>
      <c r="D108" s="353">
        <v>0</v>
      </c>
      <c r="E108" s="347">
        <v>316880</v>
      </c>
      <c r="F108" s="353">
        <v>0</v>
      </c>
      <c r="G108" s="353">
        <v>0</v>
      </c>
      <c r="H108" s="353">
        <v>19474</v>
      </c>
      <c r="I108" s="353">
        <v>10000</v>
      </c>
      <c r="J108" s="353">
        <v>0</v>
      </c>
      <c r="K108" s="353">
        <v>0</v>
      </c>
      <c r="L108" s="353">
        <v>0</v>
      </c>
      <c r="M108" s="347">
        <v>7227594</v>
      </c>
      <c r="N108" s="353">
        <v>7573948</v>
      </c>
    </row>
    <row r="109" spans="1:14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</sheetData>
  <sheetProtection/>
  <mergeCells count="12">
    <mergeCell ref="A1:N1"/>
    <mergeCell ref="A2:N2"/>
    <mergeCell ref="A3:N3"/>
    <mergeCell ref="B4:C4"/>
    <mergeCell ref="J4:K4"/>
    <mergeCell ref="N4:N5"/>
    <mergeCell ref="B40:C40"/>
    <mergeCell ref="J40:K40"/>
    <mergeCell ref="N40:N41"/>
    <mergeCell ref="B76:C76"/>
    <mergeCell ref="J76:K76"/>
    <mergeCell ref="N76:N77"/>
  </mergeCells>
  <printOptions/>
  <pageMargins left="0.16" right="0.17" top="0.25" bottom="0.18" header="0.3" footer="0.1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tho2528@hotmail.com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BoLoIt</dc:creator>
  <cp:keywords/>
  <dc:description/>
  <cp:lastModifiedBy>Administrator</cp:lastModifiedBy>
  <cp:lastPrinted>2012-04-23T05:25:36Z</cp:lastPrinted>
  <dcterms:created xsi:type="dcterms:W3CDTF">2011-06-14T04:32:31Z</dcterms:created>
  <dcterms:modified xsi:type="dcterms:W3CDTF">2012-04-23T07:15:56Z</dcterms:modified>
  <cp:category/>
  <cp:version/>
  <cp:contentType/>
  <cp:contentStatus/>
</cp:coreProperties>
</file>